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unkahely\Mellékletek\Tantervmódosítások\2021. szeptemberben felvettekre érvényes\Alap\"/>
    </mc:Choice>
  </mc:AlternateContent>
  <xr:revisionPtr revIDLastSave="0" documentId="8_{64287E11-D391-4550-BF6C-EE616E9DCE83}" xr6:coauthVersionLast="47" xr6:coauthVersionMax="47" xr10:uidLastSave="{00000000-0000-0000-0000-000000000000}"/>
  <bookViews>
    <workbookView xWindow="-120" yWindow="-120" windowWidth="29040" windowHeight="15840" xr2:uid="{41ECDB2A-F300-4CB9-AA13-F123F6139EFF}"/>
  </bookViews>
  <sheets>
    <sheet name="NG" sheetId="1" r:id="rId1"/>
  </sheets>
  <definedNames>
    <definedName name="_xlnm.Print_Titles" localSheetId="0">NG!$1:$6</definedName>
    <definedName name="_xlnm.Print_Area" localSheetId="0">NG!$A$1:$AL$84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7" i="1"/>
  <c r="C8" i="1"/>
  <c r="D8" i="1"/>
  <c r="B8" i="1"/>
  <c r="C9" i="1"/>
  <c r="D9" i="1"/>
  <c r="B9" i="1"/>
  <c r="C10" i="1"/>
  <c r="D10" i="1"/>
  <c r="B10" i="1"/>
  <c r="C11" i="1"/>
  <c r="D11" i="1"/>
  <c r="B11" i="1"/>
  <c r="C12" i="1"/>
  <c r="D12" i="1"/>
  <c r="B12" i="1"/>
  <c r="C13" i="1"/>
  <c r="D13" i="1"/>
  <c r="B13" i="1"/>
  <c r="C14" i="1"/>
  <c r="D14" i="1"/>
  <c r="B14" i="1"/>
  <c r="C15" i="1"/>
  <c r="D15" i="1"/>
  <c r="B15" i="1"/>
  <c r="C16" i="1"/>
  <c r="D16" i="1"/>
  <c r="B16" i="1"/>
  <c r="C17" i="1"/>
  <c r="D17" i="1"/>
  <c r="B17" i="1"/>
  <c r="C18" i="1"/>
  <c r="D18" i="1"/>
  <c r="B18" i="1"/>
  <c r="C19" i="1"/>
  <c r="D19" i="1"/>
  <c r="B19" i="1"/>
  <c r="C20" i="1"/>
  <c r="D20" i="1"/>
  <c r="B20" i="1"/>
  <c r="C21" i="1"/>
  <c r="D21" i="1"/>
  <c r="B21" i="1"/>
  <c r="C22" i="1"/>
  <c r="D22" i="1"/>
  <c r="B22" i="1"/>
  <c r="C23" i="1"/>
  <c r="D23" i="1"/>
  <c r="B23" i="1"/>
  <c r="C24" i="1"/>
  <c r="D24" i="1"/>
  <c r="B24" i="1"/>
  <c r="C25" i="1"/>
  <c r="D25" i="1"/>
  <c r="B25" i="1"/>
  <c r="C26" i="1"/>
  <c r="D26" i="1"/>
  <c r="B26" i="1"/>
  <c r="C27" i="1"/>
  <c r="D27" i="1"/>
  <c r="B27" i="1"/>
  <c r="C28" i="1"/>
  <c r="D28" i="1"/>
  <c r="B28" i="1"/>
  <c r="C29" i="1"/>
  <c r="D29" i="1"/>
  <c r="B29" i="1"/>
  <c r="E31" i="1"/>
  <c r="E32" i="1"/>
  <c r="E33" i="1"/>
  <c r="E34" i="1"/>
  <c r="E30" i="1"/>
  <c r="C31" i="1"/>
  <c r="D31" i="1"/>
  <c r="B31" i="1"/>
  <c r="C32" i="1"/>
  <c r="D32" i="1"/>
  <c r="B32" i="1"/>
  <c r="C33" i="1"/>
  <c r="D33" i="1"/>
  <c r="B33" i="1"/>
  <c r="C34" i="1"/>
  <c r="D34" i="1"/>
  <c r="B34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35" i="1"/>
  <c r="C36" i="1"/>
  <c r="D36" i="1"/>
  <c r="B36" i="1"/>
  <c r="C37" i="1"/>
  <c r="D37" i="1"/>
  <c r="B37" i="1"/>
  <c r="C38" i="1"/>
  <c r="D38" i="1"/>
  <c r="B38" i="1"/>
  <c r="C39" i="1"/>
  <c r="D39" i="1"/>
  <c r="B39" i="1"/>
  <c r="C40" i="1"/>
  <c r="D40" i="1"/>
  <c r="B40" i="1"/>
  <c r="C41" i="1"/>
  <c r="D41" i="1"/>
  <c r="B41" i="1"/>
  <c r="C42" i="1"/>
  <c r="D42" i="1"/>
  <c r="B42" i="1"/>
  <c r="C43" i="1"/>
  <c r="D43" i="1"/>
  <c r="B43" i="1"/>
  <c r="C44" i="1"/>
  <c r="D44" i="1"/>
  <c r="B44" i="1"/>
  <c r="C45" i="1"/>
  <c r="D45" i="1"/>
  <c r="B45" i="1"/>
  <c r="C46" i="1"/>
  <c r="D46" i="1"/>
  <c r="B46" i="1"/>
  <c r="C47" i="1"/>
  <c r="D47" i="1"/>
  <c r="B47" i="1"/>
  <c r="C48" i="1"/>
  <c r="D48" i="1"/>
  <c r="B48" i="1"/>
  <c r="E50" i="1"/>
  <c r="E51" i="1"/>
  <c r="E52" i="1"/>
  <c r="E53" i="1"/>
  <c r="E54" i="1"/>
  <c r="E55" i="1"/>
  <c r="E56" i="1"/>
  <c r="E49" i="1"/>
  <c r="C50" i="1"/>
  <c r="D50" i="1"/>
  <c r="B50" i="1"/>
  <c r="C51" i="1"/>
  <c r="D51" i="1"/>
  <c r="B51" i="1"/>
  <c r="C52" i="1"/>
  <c r="D52" i="1"/>
  <c r="B52" i="1"/>
  <c r="C53" i="1"/>
  <c r="D53" i="1"/>
  <c r="B53" i="1"/>
  <c r="C54" i="1"/>
  <c r="D54" i="1"/>
  <c r="B54" i="1"/>
  <c r="C55" i="1"/>
  <c r="D55" i="1"/>
  <c r="B55" i="1"/>
  <c r="C56" i="1"/>
  <c r="D56" i="1"/>
  <c r="B56" i="1"/>
  <c r="E58" i="1"/>
  <c r="E59" i="1"/>
  <c r="E60" i="1"/>
  <c r="E61" i="1"/>
  <c r="E62" i="1"/>
  <c r="E63" i="1"/>
  <c r="E64" i="1"/>
  <c r="E57" i="1"/>
  <c r="C58" i="1"/>
  <c r="D58" i="1"/>
  <c r="B58" i="1"/>
  <c r="C59" i="1"/>
  <c r="D59" i="1"/>
  <c r="B59" i="1"/>
  <c r="C60" i="1"/>
  <c r="D60" i="1"/>
  <c r="B60" i="1"/>
  <c r="C61" i="1"/>
  <c r="D61" i="1"/>
  <c r="B61" i="1"/>
  <c r="C62" i="1"/>
  <c r="D62" i="1"/>
  <c r="B62" i="1"/>
  <c r="C63" i="1"/>
  <c r="D63" i="1"/>
  <c r="B63" i="1"/>
  <c r="C64" i="1"/>
  <c r="D64" i="1"/>
  <c r="B64" i="1"/>
  <c r="B65" i="1"/>
  <c r="C65" i="1"/>
  <c r="D65" i="1"/>
  <c r="E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C67" i="1"/>
  <c r="D67" i="1"/>
  <c r="B67" i="1"/>
  <c r="E67" i="1"/>
  <c r="C68" i="1"/>
  <c r="D68" i="1"/>
  <c r="B68" i="1"/>
  <c r="E68" i="1"/>
  <c r="C69" i="1"/>
  <c r="D69" i="1"/>
  <c r="B69" i="1"/>
  <c r="E69" i="1"/>
  <c r="C70" i="1"/>
  <c r="D70" i="1"/>
  <c r="B70" i="1"/>
  <c r="E70" i="1"/>
  <c r="C71" i="1"/>
  <c r="D71" i="1"/>
  <c r="B71" i="1"/>
  <c r="E71" i="1"/>
  <c r="C72" i="1"/>
  <c r="D72" i="1"/>
  <c r="B72" i="1"/>
  <c r="E72" i="1"/>
  <c r="C73" i="1"/>
  <c r="D73" i="1"/>
  <c r="B73" i="1"/>
  <c r="E73" i="1"/>
  <c r="C75" i="1"/>
  <c r="B75" i="1"/>
  <c r="E75" i="1"/>
  <c r="B76" i="1"/>
  <c r="C76" i="1"/>
  <c r="D76" i="1"/>
  <c r="E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B77" i="1"/>
  <c r="C77" i="1"/>
  <c r="D77" i="1"/>
  <c r="E77" i="1"/>
  <c r="C79" i="1"/>
  <c r="D79" i="1"/>
  <c r="B79" i="1"/>
</calcChain>
</file>

<file path=xl/sharedStrings.xml><?xml version="1.0" encoding="utf-8"?>
<sst xmlns="http://schemas.openxmlformats.org/spreadsheetml/2006/main" count="188" uniqueCount="92">
  <si>
    <t>V =Vizsga típusa</t>
  </si>
  <si>
    <t>GY = gyakorlati óra</t>
  </si>
  <si>
    <t>E = elméleti óra</t>
  </si>
  <si>
    <t>magyarázat</t>
  </si>
  <si>
    <t>Összesen</t>
  </si>
  <si>
    <t>GY</t>
  </si>
  <si>
    <t>külföldön szerzett tapasztalat v. nemzetköi környezetben szerzett gyakorlat</t>
  </si>
  <si>
    <t>szakmai gyakorlat</t>
  </si>
  <si>
    <t>Szakdolgozat 3</t>
  </si>
  <si>
    <t>Szakdolgozat 2</t>
  </si>
  <si>
    <t xml:space="preserve">GY </t>
  </si>
  <si>
    <r>
      <t>Szakdolgozat</t>
    </r>
    <r>
      <rPr>
        <sz val="8"/>
        <rFont val="Times New Roman"/>
        <family val="1"/>
      </rPr>
      <t xml:space="preserve"> 1</t>
    </r>
  </si>
  <si>
    <t>szabadon választható 3. tárgy (Szaknyelv III.)</t>
  </si>
  <si>
    <t>szabadon választható 2. tárgy</t>
  </si>
  <si>
    <t>szabadon választható 1. tárgy</t>
  </si>
  <si>
    <t>A</t>
  </si>
  <si>
    <t>Testnevelés</t>
  </si>
  <si>
    <t>Geopolitika</t>
  </si>
  <si>
    <t>Kereskedelempolitika</t>
  </si>
  <si>
    <t>Gazdaságpolitikák nemzetközi összehasonlító elemzése</t>
  </si>
  <si>
    <t>Fejlődésgazdaságtan</t>
  </si>
  <si>
    <t>Világgazdasági erőközpontok</t>
  </si>
  <si>
    <t>Nemzetközi szervezetek</t>
  </si>
  <si>
    <t>Globalizációs folyamatok</t>
  </si>
  <si>
    <t>Világgazdasági specializáció</t>
  </si>
  <si>
    <t>Interkulturális kommunikáció</t>
  </si>
  <si>
    <t>Speciális jogállású területek az EU-ban és Európában</t>
  </si>
  <si>
    <t>Regionális gazdaságtan</t>
  </si>
  <si>
    <t>Vámeljárás--vámtechnika</t>
  </si>
  <si>
    <t>Az Európai Unió közösségi politikái</t>
  </si>
  <si>
    <t>Kockázatkezelés</t>
  </si>
  <si>
    <t>Üzleti tervezés</t>
  </si>
  <si>
    <t>Külgazdasági vállalkozási specializáció</t>
  </si>
  <si>
    <t>Nemzetközi marketing</t>
  </si>
  <si>
    <t>Külgazdasági stratégiák</t>
  </si>
  <si>
    <t>K</t>
  </si>
  <si>
    <t>Nemzetközi pénzügyi ismeretek</t>
  </si>
  <si>
    <t>Nemzetközi kereskedelem</t>
  </si>
  <si>
    <t>Nemzetközi jog</t>
  </si>
  <si>
    <t>A külkereskedelem technikája</t>
  </si>
  <si>
    <t>Emberi erőforrás menedzsment</t>
  </si>
  <si>
    <t>Globális vállalati stratégiák</t>
  </si>
  <si>
    <t>Szabályozásgazdaságtan</t>
  </si>
  <si>
    <t>Nemzetközi etikett, protokoll</t>
  </si>
  <si>
    <t>EU ismeretek</t>
  </si>
  <si>
    <t>Nemzetközi üzleti ismeretek</t>
  </si>
  <si>
    <t>Világgazdaságtan</t>
  </si>
  <si>
    <t>Szakmai ismeretei</t>
  </si>
  <si>
    <t>Gazdasági közjog</t>
  </si>
  <si>
    <t>Politológia</t>
  </si>
  <si>
    <t>Szervezeti magatartás</t>
  </si>
  <si>
    <t>Gazdaságtörténet</t>
  </si>
  <si>
    <t>Társadalomtudományi alapismeretek</t>
  </si>
  <si>
    <t>Idegennyelv II.</t>
  </si>
  <si>
    <t>Idegennyelv I.</t>
  </si>
  <si>
    <t>Szaknyelv II.</t>
  </si>
  <si>
    <t>Értékteremtő folyamatok menedzsmentje</t>
  </si>
  <si>
    <t>Bevezetés a közgazdaságtanba</t>
  </si>
  <si>
    <t>Gazdaságpolitika</t>
  </si>
  <si>
    <t>Makroökonómia</t>
  </si>
  <si>
    <t>Nemzetközi közgazdaságtan</t>
  </si>
  <si>
    <t>Statisztika I.</t>
  </si>
  <si>
    <t>Statisztika II.</t>
  </si>
  <si>
    <t>Szaknyelv I.</t>
  </si>
  <si>
    <t>Pénzügytan</t>
  </si>
  <si>
    <t>Vállalati pénzügyek</t>
  </si>
  <si>
    <t>Marketing</t>
  </si>
  <si>
    <t>Mikroökonómia</t>
  </si>
  <si>
    <t>Gazdasági matematika I.</t>
  </si>
  <si>
    <t>Gazdasági magánjog</t>
  </si>
  <si>
    <t>Bevezetés a közgazdaságtanba, Gazdasági Matematika I.</t>
  </si>
  <si>
    <t>Gazdasági matematika II.</t>
  </si>
  <si>
    <t>Üzleti kommunikáció</t>
  </si>
  <si>
    <t xml:space="preserve">Számvitel </t>
  </si>
  <si>
    <t>Vállalatgazdaságtan</t>
  </si>
  <si>
    <t>Üzelti Informatika</t>
  </si>
  <si>
    <t>Alapozó</t>
  </si>
  <si>
    <t>Kredit</t>
  </si>
  <si>
    <t>V</t>
  </si>
  <si>
    <t>E</t>
  </si>
  <si>
    <t>IV.</t>
  </si>
  <si>
    <t>III.</t>
  </si>
  <si>
    <t>II.</t>
  </si>
  <si>
    <t>I.</t>
  </si>
  <si>
    <t>KREDIT = (a+b)/30</t>
  </si>
  <si>
    <t>GYAKORLAT</t>
  </si>
  <si>
    <t>ELMÉLET</t>
  </si>
  <si>
    <t>ÖSSZES</t>
  </si>
  <si>
    <t>ÉVEK, FÉLÉVEK, TANÍTÁSI HETEK SZÁMA HETI ÓRASZÁM</t>
  </si>
  <si>
    <t>Egymásra-épülés</t>
  </si>
  <si>
    <t>TANTÁRGYAK ÓRASZÁMA</t>
  </si>
  <si>
    <t>TANTÁRGY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</si>
</sst>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04"/>
    </font>
    <font>
      <b/>
      <sz val="8"/>
      <name val="Times New Roman"/>
      <family val="1"/>
    </font>
    <font>
      <b/>
      <i/>
      <sz val="10"/>
      <name val="Courier New"/>
      <family val="3"/>
      <charset val="238"/>
    </font>
    <font>
      <sz val="8"/>
      <name val="Courier New"/>
      <family val="3"/>
      <charset val="238"/>
    </font>
    <font>
      <b/>
      <i/>
      <sz val="10"/>
      <name val="Courier New"/>
      <family val="3"/>
    </font>
    <font>
      <b/>
      <i/>
      <sz val="8"/>
      <name val="Courier New"/>
      <family val="3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sz val="8"/>
      <name val="Times New Roman"/>
      <family val="1"/>
    </font>
    <font>
      <sz val="10"/>
      <name val="Times New Roman"/>
      <family val="1"/>
    </font>
    <font>
      <b/>
      <i/>
      <sz val="8"/>
      <name val="Times New Roman"/>
      <family val="1"/>
      <charset val="238"/>
    </font>
    <font>
      <b/>
      <i/>
      <sz val="8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horizontal="center" vertical="center" wrapText="1"/>
    </xf>
    <xf numFmtId="9" fontId="1" fillId="0" borderId="0" xfId="1" applyNumberFormat="1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/>
    <xf numFmtId="0" fontId="5" fillId="0" borderId="1" xfId="1" applyFont="1" applyBorder="1"/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wrapText="1"/>
    </xf>
    <xf numFmtId="0" fontId="3" fillId="0" borderId="1" xfId="1" applyFont="1" applyBorder="1" applyAlignment="1">
      <alignment vertical="center" wrapText="1"/>
    </xf>
    <xf numFmtId="0" fontId="9" fillId="0" borderId="1" xfId="1" applyFont="1" applyBorder="1"/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wrapText="1"/>
    </xf>
    <xf numFmtId="0" fontId="12" fillId="0" borderId="1" xfId="1" applyFont="1" applyBorder="1" applyAlignment="1">
      <alignment horizontal="center" vertical="center" wrapText="1"/>
    </xf>
    <xf numFmtId="0" fontId="11" fillId="0" borderId="1" xfId="1" applyFont="1" applyBorder="1"/>
    <xf numFmtId="0" fontId="13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10" fillId="0" borderId="1" xfId="1" applyFont="1" applyBorder="1" applyAlignment="1">
      <alignment horizontal="center" wrapText="1"/>
    </xf>
    <xf numFmtId="0" fontId="1" fillId="0" borderId="1" xfId="1" applyBorder="1"/>
    <xf numFmtId="0" fontId="14" fillId="0" borderId="1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left" wrapText="1"/>
    </xf>
    <xf numFmtId="0" fontId="10" fillId="0" borderId="1" xfId="1" applyFont="1" applyBorder="1"/>
    <xf numFmtId="0" fontId="10" fillId="2" borderId="1" xfId="1" applyFont="1" applyFill="1" applyBorder="1" applyAlignment="1">
      <alignment wrapText="1"/>
    </xf>
    <xf numFmtId="0" fontId="10" fillId="2" borderId="1" xfId="1" applyFont="1" applyFill="1" applyBorder="1"/>
    <xf numFmtId="0" fontId="15" fillId="0" borderId="3" xfId="1" applyFont="1" applyBorder="1" applyAlignment="1">
      <alignment horizontal="left" wrapText="1"/>
    </xf>
    <xf numFmtId="0" fontId="15" fillId="0" borderId="4" xfId="1" applyFont="1" applyBorder="1" applyAlignment="1">
      <alignment horizontal="left" wrapText="1"/>
    </xf>
    <xf numFmtId="0" fontId="15" fillId="0" borderId="2" xfId="1" applyFont="1" applyBorder="1" applyAlignment="1">
      <alignment horizontal="left" wrapText="1"/>
    </xf>
    <xf numFmtId="0" fontId="10" fillId="0" borderId="1" xfId="1" applyFont="1" applyBorder="1" applyAlignment="1">
      <alignment wrapText="1"/>
    </xf>
    <xf numFmtId="0" fontId="11" fillId="0" borderId="1" xfId="1" applyFont="1" applyBorder="1" applyAlignment="1">
      <alignment horizontal="left" vertical="top" wrapText="1"/>
    </xf>
    <xf numFmtId="0" fontId="11" fillId="0" borderId="1" xfId="1" applyFont="1" applyBorder="1" applyAlignment="1">
      <alignment vertical="center" wrapText="1"/>
    </xf>
    <xf numFmtId="0" fontId="10" fillId="0" borderId="2" xfId="1" applyFont="1" applyBorder="1" applyAlignment="1">
      <alignment horizontal="center" vertical="center" wrapText="1"/>
    </xf>
    <xf numFmtId="0" fontId="1" fillId="0" borderId="1" xfId="1" applyBorder="1"/>
    <xf numFmtId="0" fontId="15" fillId="0" borderId="3" xfId="1" applyFont="1" applyBorder="1" applyAlignment="1">
      <alignment horizontal="left"/>
    </xf>
    <xf numFmtId="0" fontId="15" fillId="0" borderId="4" xfId="1" applyFont="1" applyBorder="1" applyAlignment="1">
      <alignment horizontal="left"/>
    </xf>
    <xf numFmtId="0" fontId="15" fillId="0" borderId="2" xfId="1" applyFont="1" applyBorder="1" applyAlignment="1">
      <alignment horizontal="left"/>
    </xf>
    <xf numFmtId="0" fontId="11" fillId="0" borderId="1" xfId="1" applyFont="1" applyBorder="1" applyAlignment="1">
      <alignment horizontal="center" vertical="center" wrapText="1"/>
    </xf>
    <xf numFmtId="0" fontId="16" fillId="0" borderId="1" xfId="1" applyFont="1" applyBorder="1"/>
    <xf numFmtId="0" fontId="9" fillId="0" borderId="1" xfId="1" applyFont="1" applyBorder="1" applyAlignment="1">
      <alignment horizontal="left" vertical="center"/>
    </xf>
    <xf numFmtId="0" fontId="10" fillId="0" borderId="5" xfId="1" applyFont="1" applyBorder="1" applyAlignment="1">
      <alignment horizontal="center" wrapText="1"/>
    </xf>
    <xf numFmtId="0" fontId="10" fillId="0" borderId="6" xfId="1" applyFont="1" applyBorder="1" applyAlignment="1">
      <alignment horizontal="center" wrapText="1"/>
    </xf>
    <xf numFmtId="0" fontId="14" fillId="0" borderId="6" xfId="1" applyFont="1" applyBorder="1" applyAlignment="1">
      <alignment horizontal="center" wrapText="1"/>
    </xf>
    <xf numFmtId="0" fontId="17" fillId="0" borderId="1" xfId="1" applyFont="1" applyBorder="1" applyAlignment="1">
      <alignment horizontal="left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textRotation="90" wrapText="1"/>
    </xf>
    <xf numFmtId="0" fontId="10" fillId="0" borderId="10" xfId="1" applyFont="1" applyBorder="1" applyAlignment="1">
      <alignment horizontal="center" vertical="center" textRotation="90" wrapText="1"/>
    </xf>
    <xf numFmtId="0" fontId="10" fillId="0" borderId="11" xfId="1" applyFont="1" applyBorder="1" applyAlignment="1">
      <alignment horizontal="center" vertical="center" wrapText="1"/>
    </xf>
    <xf numFmtId="0" fontId="1" fillId="0" borderId="1" xfId="1" applyBorder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textRotation="90" wrapText="1"/>
    </xf>
    <xf numFmtId="0" fontId="10" fillId="0" borderId="1" xfId="1" applyFont="1" applyBorder="1" applyAlignment="1">
      <alignment horizontal="center" vertical="center" textRotation="90" wrapText="1"/>
    </xf>
    <xf numFmtId="0" fontId="10" fillId="0" borderId="0" xfId="1" applyFont="1" applyAlignment="1">
      <alignment horizontal="center" wrapText="1"/>
    </xf>
    <xf numFmtId="0" fontId="10" fillId="0" borderId="12" xfId="1" applyFont="1" applyBorder="1" applyAlignment="1">
      <alignment horizontal="center" wrapText="1"/>
    </xf>
    <xf numFmtId="0" fontId="1" fillId="0" borderId="13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16" xfId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</cellXfs>
  <cellStyles count="2">
    <cellStyle name="Normál" xfId="0" builtinId="0"/>
    <cellStyle name="Normál 3" xfId="1" xr:uid="{4E8D97C0-C0ED-4634-9115-FDAD02FDDB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8401E-E3EB-4302-816E-DD6382F511F8}">
  <sheetPr>
    <pageSetUpPr fitToPage="1"/>
  </sheetPr>
  <dimension ref="A1:AL84"/>
  <sheetViews>
    <sheetView tabSelected="1" view="pageBreakPreview" zoomScale="130" zoomScaleNormal="130" zoomScaleSheetLayoutView="130" workbookViewId="0">
      <pane ySplit="6" topLeftCell="A7" activePane="bottomLeft" state="frozen"/>
      <selection activeCell="D97" sqref="D97"/>
      <selection pane="bottomLeft" activeCell="A54" sqref="A54"/>
    </sheetView>
  </sheetViews>
  <sheetFormatPr defaultColWidth="8.85546875" defaultRowHeight="12.75" x14ac:dyDescent="0.2"/>
  <cols>
    <col min="1" max="1" width="34.5703125" style="1" bestFit="1" customWidth="1"/>
    <col min="2" max="2" width="6.5703125" style="1" customWidth="1"/>
    <col min="3" max="3" width="6.28515625" style="1" customWidth="1"/>
    <col min="4" max="4" width="6.5703125" style="1" customWidth="1"/>
    <col min="5" max="5" width="6.42578125" style="1" customWidth="1"/>
    <col min="6" max="6" width="23" style="1" customWidth="1"/>
    <col min="7" max="7" width="3.5703125" style="1" customWidth="1"/>
    <col min="8" max="8" width="3.85546875" style="1" customWidth="1"/>
    <col min="9" max="9" width="3.42578125" style="1" customWidth="1"/>
    <col min="10" max="10" width="5.140625" style="1" customWidth="1"/>
    <col min="11" max="12" width="3.85546875" style="1" customWidth="1"/>
    <col min="13" max="13" width="4.140625" style="1" customWidth="1"/>
    <col min="14" max="14" width="4.5703125" style="1" customWidth="1"/>
    <col min="15" max="16" width="3.85546875" style="1" customWidth="1"/>
    <col min="17" max="17" width="4" style="1" customWidth="1"/>
    <col min="18" max="18" width="5.140625" style="1" customWidth="1"/>
    <col min="19" max="20" width="3.85546875" style="1" customWidth="1"/>
    <col min="21" max="21" width="4.140625" style="1" customWidth="1"/>
    <col min="22" max="22" width="5.140625" style="1" customWidth="1"/>
    <col min="23" max="24" width="3.85546875" style="1" customWidth="1"/>
    <col min="25" max="25" width="4" style="1" customWidth="1"/>
    <col min="26" max="26" width="5.140625" style="1" customWidth="1"/>
    <col min="27" max="29" width="3.85546875" style="1" customWidth="1"/>
    <col min="30" max="30" width="5.140625" style="1" customWidth="1"/>
    <col min="31" max="31" width="2.7109375" style="1" customWidth="1"/>
    <col min="32" max="32" width="2.85546875" style="1" customWidth="1"/>
    <col min="33" max="33" width="4" style="1" customWidth="1"/>
    <col min="34" max="34" width="5.140625" style="1" customWidth="1"/>
    <col min="35" max="35" width="4.42578125" style="1" customWidth="1"/>
    <col min="36" max="36" width="4.28515625" style="1" customWidth="1"/>
    <col min="37" max="37" width="4" style="1" customWidth="1"/>
    <col min="38" max="38" width="5.140625" style="1" bestFit="1" customWidth="1"/>
    <col min="39" max="16384" width="8.85546875" style="1"/>
  </cols>
  <sheetData>
    <row r="1" spans="1:38" ht="12.75" customHeight="1" x14ac:dyDescent="0.2">
      <c r="A1" s="74" t="s">
        <v>91</v>
      </c>
      <c r="B1" s="73" t="s">
        <v>90</v>
      </c>
      <c r="C1" s="72"/>
      <c r="D1" s="72"/>
      <c r="E1" s="71"/>
      <c r="F1" s="70" t="s">
        <v>89</v>
      </c>
      <c r="G1" s="66" t="s">
        <v>88</v>
      </c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</row>
    <row r="2" spans="1:38" x14ac:dyDescent="0.2">
      <c r="A2" s="58"/>
      <c r="B2" s="69"/>
      <c r="C2" s="68"/>
      <c r="D2" s="68"/>
      <c r="E2" s="67"/>
      <c r="F2" s="62"/>
      <c r="G2" s="66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</row>
    <row r="3" spans="1:38" ht="12.75" customHeight="1" x14ac:dyDescent="0.2">
      <c r="A3" s="58"/>
      <c r="B3" s="64" t="s">
        <v>87</v>
      </c>
      <c r="C3" s="64" t="s">
        <v>86</v>
      </c>
      <c r="D3" s="64" t="s">
        <v>85</v>
      </c>
      <c r="E3" s="63" t="s">
        <v>84</v>
      </c>
      <c r="F3" s="62"/>
      <c r="G3" s="60" t="s">
        <v>83</v>
      </c>
      <c r="H3" s="60"/>
      <c r="I3" s="60"/>
      <c r="J3" s="60"/>
      <c r="K3" s="60"/>
      <c r="L3" s="60"/>
      <c r="M3" s="60"/>
      <c r="N3" s="60"/>
      <c r="O3" s="60" t="s">
        <v>82</v>
      </c>
      <c r="P3" s="60"/>
      <c r="Q3" s="60"/>
      <c r="R3" s="60"/>
      <c r="S3" s="60"/>
      <c r="T3" s="60"/>
      <c r="U3" s="60"/>
      <c r="V3" s="60"/>
      <c r="W3" s="60" t="s">
        <v>81</v>
      </c>
      <c r="X3" s="60"/>
      <c r="Y3" s="60"/>
      <c r="Z3" s="60"/>
      <c r="AA3" s="60"/>
      <c r="AB3" s="60"/>
      <c r="AC3" s="60"/>
      <c r="AD3" s="61"/>
      <c r="AE3" s="60" t="s">
        <v>80</v>
      </c>
      <c r="AF3" s="60"/>
      <c r="AG3" s="60"/>
      <c r="AH3" s="60"/>
      <c r="AI3" s="60"/>
      <c r="AJ3" s="60"/>
      <c r="AK3" s="60"/>
      <c r="AL3" s="60"/>
    </row>
    <row r="4" spans="1:38" x14ac:dyDescent="0.2">
      <c r="A4" s="58"/>
      <c r="B4" s="64"/>
      <c r="C4" s="64"/>
      <c r="D4" s="64"/>
      <c r="E4" s="63"/>
      <c r="F4" s="62"/>
      <c r="G4" s="60">
        <v>1</v>
      </c>
      <c r="H4" s="60"/>
      <c r="I4" s="60"/>
      <c r="J4" s="60"/>
      <c r="K4" s="60">
        <v>2</v>
      </c>
      <c r="L4" s="60"/>
      <c r="M4" s="60"/>
      <c r="N4" s="60"/>
      <c r="O4" s="60">
        <v>3</v>
      </c>
      <c r="P4" s="60"/>
      <c r="Q4" s="60"/>
      <c r="R4" s="60"/>
      <c r="S4" s="60">
        <v>4</v>
      </c>
      <c r="T4" s="60"/>
      <c r="U4" s="60"/>
      <c r="V4" s="60"/>
      <c r="W4" s="60">
        <v>5</v>
      </c>
      <c r="X4" s="60"/>
      <c r="Y4" s="60"/>
      <c r="Z4" s="60"/>
      <c r="AA4" s="60">
        <v>6</v>
      </c>
      <c r="AB4" s="60"/>
      <c r="AC4" s="60"/>
      <c r="AD4" s="61"/>
      <c r="AE4" s="60">
        <v>7</v>
      </c>
      <c r="AF4" s="60"/>
      <c r="AG4" s="60"/>
      <c r="AH4" s="60"/>
      <c r="AI4" s="59">
        <v>8</v>
      </c>
      <c r="AJ4" s="59"/>
      <c r="AK4" s="59"/>
      <c r="AL4" s="59"/>
    </row>
    <row r="5" spans="1:38" x14ac:dyDescent="0.2">
      <c r="A5" s="58"/>
      <c r="B5" s="64"/>
      <c r="C5" s="64"/>
      <c r="D5" s="64"/>
      <c r="E5" s="63"/>
      <c r="F5" s="62"/>
      <c r="G5" s="60">
        <v>15</v>
      </c>
      <c r="H5" s="60"/>
      <c r="I5" s="60"/>
      <c r="J5" s="60"/>
      <c r="K5" s="60">
        <v>15</v>
      </c>
      <c r="L5" s="60"/>
      <c r="M5" s="60"/>
      <c r="N5" s="60"/>
      <c r="O5" s="60">
        <v>15</v>
      </c>
      <c r="P5" s="60"/>
      <c r="Q5" s="60"/>
      <c r="R5" s="60"/>
      <c r="S5" s="60">
        <v>15</v>
      </c>
      <c r="T5" s="60"/>
      <c r="U5" s="60"/>
      <c r="V5" s="60"/>
      <c r="W5" s="60">
        <v>15</v>
      </c>
      <c r="X5" s="60"/>
      <c r="Y5" s="60"/>
      <c r="Z5" s="60"/>
      <c r="AA5" s="60">
        <v>15</v>
      </c>
      <c r="AB5" s="60"/>
      <c r="AC5" s="60"/>
      <c r="AD5" s="61"/>
      <c r="AE5" s="60">
        <v>15</v>
      </c>
      <c r="AF5" s="60"/>
      <c r="AG5" s="60"/>
      <c r="AH5" s="60"/>
      <c r="AI5" s="59">
        <v>15</v>
      </c>
      <c r="AJ5" s="59"/>
      <c r="AK5" s="59"/>
      <c r="AL5" s="59"/>
    </row>
    <row r="6" spans="1:38" ht="27" customHeight="1" thickBot="1" x14ac:dyDescent="0.25">
      <c r="A6" s="58"/>
      <c r="B6" s="57"/>
      <c r="C6" s="57"/>
      <c r="D6" s="57"/>
      <c r="E6" s="56"/>
      <c r="F6" s="55"/>
      <c r="G6" s="54" t="s">
        <v>79</v>
      </c>
      <c r="H6" s="54" t="s">
        <v>5</v>
      </c>
      <c r="I6" s="54" t="s">
        <v>78</v>
      </c>
      <c r="J6" s="54" t="s">
        <v>77</v>
      </c>
      <c r="K6" s="54" t="s">
        <v>79</v>
      </c>
      <c r="L6" s="54" t="s">
        <v>5</v>
      </c>
      <c r="M6" s="54" t="s">
        <v>78</v>
      </c>
      <c r="N6" s="54" t="s">
        <v>77</v>
      </c>
      <c r="O6" s="54" t="s">
        <v>79</v>
      </c>
      <c r="P6" s="54" t="s">
        <v>5</v>
      </c>
      <c r="Q6" s="54" t="s">
        <v>78</v>
      </c>
      <c r="R6" s="54" t="s">
        <v>77</v>
      </c>
      <c r="S6" s="54" t="s">
        <v>79</v>
      </c>
      <c r="T6" s="54" t="s">
        <v>5</v>
      </c>
      <c r="U6" s="54" t="s">
        <v>78</v>
      </c>
      <c r="V6" s="54" t="s">
        <v>77</v>
      </c>
      <c r="W6" s="54" t="s">
        <v>79</v>
      </c>
      <c r="X6" s="54" t="s">
        <v>5</v>
      </c>
      <c r="Y6" s="54" t="s">
        <v>78</v>
      </c>
      <c r="Z6" s="54" t="s">
        <v>77</v>
      </c>
      <c r="AA6" s="54" t="s">
        <v>79</v>
      </c>
      <c r="AB6" s="54" t="s">
        <v>5</v>
      </c>
      <c r="AC6" s="53" t="s">
        <v>78</v>
      </c>
      <c r="AD6" s="53" t="s">
        <v>77</v>
      </c>
      <c r="AE6" s="54" t="s">
        <v>79</v>
      </c>
      <c r="AF6" s="54" t="s">
        <v>5</v>
      </c>
      <c r="AG6" s="53" t="s">
        <v>78</v>
      </c>
      <c r="AH6" s="53" t="s">
        <v>77</v>
      </c>
      <c r="AI6" s="54" t="s">
        <v>79</v>
      </c>
      <c r="AJ6" s="54" t="s">
        <v>5</v>
      </c>
      <c r="AK6" s="53" t="s">
        <v>78</v>
      </c>
      <c r="AL6" s="53" t="s">
        <v>77</v>
      </c>
    </row>
    <row r="7" spans="1:38" x14ac:dyDescent="0.2">
      <c r="A7" s="52" t="s">
        <v>76</v>
      </c>
      <c r="B7" s="52"/>
      <c r="C7" s="52"/>
      <c r="D7" s="52"/>
      <c r="E7" s="51">
        <f>SUM(E8:E29)</f>
        <v>81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49"/>
      <c r="AE7" s="27"/>
      <c r="AF7" s="27"/>
      <c r="AG7" s="27"/>
      <c r="AH7" s="27"/>
      <c r="AI7" s="13"/>
      <c r="AJ7" s="13"/>
      <c r="AK7" s="13"/>
      <c r="AL7" s="13"/>
    </row>
    <row r="8" spans="1:38" x14ac:dyDescent="0.2">
      <c r="A8" s="32" t="s">
        <v>68</v>
      </c>
      <c r="B8" s="16">
        <f>C8+D8</f>
        <v>60</v>
      </c>
      <c r="C8" s="16">
        <f>(G8+K8+O8+S8+W8+AA8)*15</f>
        <v>30</v>
      </c>
      <c r="D8" s="16">
        <f>(H8+L8+P8+T8+X8+AB8)*15</f>
        <v>30</v>
      </c>
      <c r="E8" s="5">
        <f>+J8+N8+R8+V8+Z8+AD8+AH8</f>
        <v>5</v>
      </c>
      <c r="F8" s="16"/>
      <c r="G8" s="14">
        <v>2</v>
      </c>
      <c r="H8" s="14">
        <v>2</v>
      </c>
      <c r="I8" s="14" t="s">
        <v>35</v>
      </c>
      <c r="J8" s="14">
        <v>5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5"/>
      <c r="AE8" s="14"/>
      <c r="AF8" s="14"/>
      <c r="AG8" s="14"/>
      <c r="AH8" s="14"/>
      <c r="AI8" s="13"/>
      <c r="AJ8" s="13"/>
      <c r="AK8" s="13"/>
      <c r="AL8" s="13"/>
    </row>
    <row r="9" spans="1:38" x14ac:dyDescent="0.2">
      <c r="A9" s="32" t="s">
        <v>75</v>
      </c>
      <c r="B9" s="16">
        <f>C9+D9</f>
        <v>45</v>
      </c>
      <c r="C9" s="16">
        <f>(G9+K9+O9+S9+W9+AA9)*15</f>
        <v>15</v>
      </c>
      <c r="D9" s="16">
        <f>(H9+L9+P9+T9+X9+AB9)*15</f>
        <v>30</v>
      </c>
      <c r="E9" s="5">
        <f>+J9+N9+R9+V9+Z9+AD9+AH9</f>
        <v>3</v>
      </c>
      <c r="F9" s="16"/>
      <c r="G9" s="14">
        <v>1</v>
      </c>
      <c r="H9" s="14">
        <v>2</v>
      </c>
      <c r="I9" s="14" t="s">
        <v>5</v>
      </c>
      <c r="J9" s="14">
        <v>3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5"/>
      <c r="AE9" s="14"/>
      <c r="AF9" s="14"/>
      <c r="AG9" s="14"/>
      <c r="AH9" s="14"/>
      <c r="AI9" s="13"/>
      <c r="AJ9" s="13"/>
      <c r="AK9" s="13"/>
      <c r="AL9" s="13"/>
    </row>
    <row r="10" spans="1:38" ht="12.75" customHeight="1" x14ac:dyDescent="0.2">
      <c r="A10" s="32" t="s">
        <v>57</v>
      </c>
      <c r="B10" s="16">
        <f>C10+D10</f>
        <v>30</v>
      </c>
      <c r="C10" s="16">
        <f>(G10+K10+O10+S10+W10+AA10)*15</f>
        <v>30</v>
      </c>
      <c r="D10" s="16">
        <f>(H10+L10+P10+T10+X10+AB10)*15</f>
        <v>0</v>
      </c>
      <c r="E10" s="5">
        <f>+J10+N10+R10+V10+Z10+AD10+AH10</f>
        <v>3</v>
      </c>
      <c r="F10" s="16"/>
      <c r="G10" s="14">
        <v>2</v>
      </c>
      <c r="H10" s="14">
        <v>0</v>
      </c>
      <c r="I10" s="14" t="s">
        <v>35</v>
      </c>
      <c r="J10" s="14">
        <v>3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5"/>
      <c r="AE10" s="14"/>
      <c r="AF10" s="14"/>
      <c r="AG10" s="14"/>
      <c r="AH10" s="14"/>
      <c r="AI10" s="13"/>
      <c r="AJ10" s="13"/>
      <c r="AK10" s="13"/>
      <c r="AL10" s="13"/>
    </row>
    <row r="11" spans="1:38" ht="12.75" customHeight="1" x14ac:dyDescent="0.2">
      <c r="A11" s="32" t="s">
        <v>74</v>
      </c>
      <c r="B11" s="16">
        <f>C11+D11</f>
        <v>60</v>
      </c>
      <c r="C11" s="16">
        <f>(G11+K11+O11+S11+W11+AA11)*15</f>
        <v>30</v>
      </c>
      <c r="D11" s="16">
        <f>(H11+L11+P11+T11+X11+AB11)*15</f>
        <v>30</v>
      </c>
      <c r="E11" s="5">
        <f>+J11+N11+R11+V11+Z11+AD11+AH11</f>
        <v>4</v>
      </c>
      <c r="F11" s="16"/>
      <c r="G11" s="14">
        <v>2</v>
      </c>
      <c r="H11" s="14">
        <v>2</v>
      </c>
      <c r="I11" s="14" t="s">
        <v>35</v>
      </c>
      <c r="J11" s="14">
        <v>4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5"/>
      <c r="AE11" s="14"/>
      <c r="AF11" s="14"/>
      <c r="AG11" s="14"/>
      <c r="AH11" s="14"/>
      <c r="AI11" s="13"/>
      <c r="AJ11" s="13"/>
      <c r="AK11" s="13"/>
      <c r="AL11" s="13"/>
    </row>
    <row r="12" spans="1:38" ht="15.75" x14ac:dyDescent="0.25">
      <c r="A12" s="48" t="s">
        <v>73</v>
      </c>
      <c r="B12" s="16">
        <f>C12+D12</f>
        <v>60</v>
      </c>
      <c r="C12" s="16">
        <f>(G12+K12+O12+S12+W12+AA12)*15</f>
        <v>30</v>
      </c>
      <c r="D12" s="16">
        <f>(H12+L12+P12+T12+X12+AB12)*15</f>
        <v>30</v>
      </c>
      <c r="E12" s="5">
        <f>+J12+N12+R12+V12+Z12+AD12+AH12</f>
        <v>5</v>
      </c>
      <c r="F12" s="47"/>
      <c r="G12" s="14">
        <v>2</v>
      </c>
      <c r="H12" s="14">
        <v>2</v>
      </c>
      <c r="I12" s="14" t="s">
        <v>35</v>
      </c>
      <c r="J12" s="14">
        <v>5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5"/>
      <c r="AE12" s="14"/>
      <c r="AF12" s="14"/>
      <c r="AG12" s="14"/>
      <c r="AH12" s="14"/>
      <c r="AI12" s="13"/>
      <c r="AJ12" s="13"/>
      <c r="AK12" s="13"/>
      <c r="AL12" s="13"/>
    </row>
    <row r="13" spans="1:38" x14ac:dyDescent="0.2">
      <c r="A13" s="13" t="s">
        <v>72</v>
      </c>
      <c r="B13" s="16">
        <f>C13+D13</f>
        <v>30</v>
      </c>
      <c r="C13" s="16">
        <f>(G13+K13+O13+S13+W13+AA13)*15</f>
        <v>15</v>
      </c>
      <c r="D13" s="16">
        <f>(H13+L13+P13+T13+X13+AB13)*15</f>
        <v>15</v>
      </c>
      <c r="E13" s="5">
        <f>+J13+N13+R13+V13+Z13+AD13+AH13</f>
        <v>3</v>
      </c>
      <c r="F13" s="21"/>
      <c r="G13" s="14">
        <v>1</v>
      </c>
      <c r="H13" s="14">
        <v>1</v>
      </c>
      <c r="I13" s="14" t="s">
        <v>5</v>
      </c>
      <c r="J13" s="14">
        <v>3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5"/>
      <c r="AE13" s="14"/>
      <c r="AF13" s="14"/>
      <c r="AG13" s="14"/>
      <c r="AH13" s="14"/>
      <c r="AI13" s="13"/>
      <c r="AJ13" s="13"/>
      <c r="AK13" s="13"/>
      <c r="AL13" s="13"/>
    </row>
    <row r="14" spans="1:38" x14ac:dyDescent="0.2">
      <c r="A14" s="32" t="s">
        <v>64</v>
      </c>
      <c r="B14" s="16">
        <f>C14+D14</f>
        <v>60</v>
      </c>
      <c r="C14" s="16">
        <f>(G14+K14+O14+S14+W14+AA14)*15</f>
        <v>30</v>
      </c>
      <c r="D14" s="16">
        <f>(H14+L14+P14+T14+X14+AB14)*15</f>
        <v>30</v>
      </c>
      <c r="E14" s="5">
        <f>+J14+N14+R14+V14+Z14+AD14+AH14</f>
        <v>5</v>
      </c>
      <c r="F14" s="46"/>
      <c r="G14" s="14"/>
      <c r="H14" s="14"/>
      <c r="I14" s="14"/>
      <c r="J14" s="14"/>
      <c r="K14" s="14">
        <v>2</v>
      </c>
      <c r="L14" s="14">
        <v>2</v>
      </c>
      <c r="M14" s="14" t="s">
        <v>5</v>
      </c>
      <c r="N14" s="14">
        <v>5</v>
      </c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5"/>
      <c r="AE14" s="14"/>
      <c r="AF14" s="14"/>
      <c r="AG14" s="14"/>
      <c r="AH14" s="14"/>
      <c r="AI14" s="13"/>
      <c r="AJ14" s="13"/>
      <c r="AK14" s="13"/>
      <c r="AL14" s="13"/>
    </row>
    <row r="15" spans="1:38" x14ac:dyDescent="0.2">
      <c r="A15" s="32" t="s">
        <v>71</v>
      </c>
      <c r="B15" s="16">
        <f>C15+D15</f>
        <v>60</v>
      </c>
      <c r="C15" s="16">
        <f>(G15+K15+O15+S15+W15+AA15)*15</f>
        <v>30</v>
      </c>
      <c r="D15" s="16">
        <f>(H15+L15+P15+T15+X15+AB15)*15</f>
        <v>30</v>
      </c>
      <c r="E15" s="5">
        <f>+J15+N15+R15+V15+Z15+AD15+AH15</f>
        <v>5</v>
      </c>
      <c r="F15" s="14" t="s">
        <v>68</v>
      </c>
      <c r="G15" s="14"/>
      <c r="H15" s="14"/>
      <c r="I15" s="14"/>
      <c r="J15" s="14"/>
      <c r="K15" s="14">
        <v>2</v>
      </c>
      <c r="L15" s="14">
        <v>2</v>
      </c>
      <c r="M15" s="14" t="s">
        <v>35</v>
      </c>
      <c r="N15" s="14">
        <v>5</v>
      </c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5"/>
      <c r="AE15" s="14"/>
      <c r="AF15" s="14"/>
      <c r="AG15" s="14"/>
      <c r="AH15" s="14"/>
      <c r="AI15" s="13"/>
      <c r="AJ15" s="13"/>
      <c r="AK15" s="13"/>
      <c r="AL15" s="13"/>
    </row>
    <row r="16" spans="1:38" ht="22.5" x14ac:dyDescent="0.2">
      <c r="A16" s="32" t="s">
        <v>67</v>
      </c>
      <c r="B16" s="16">
        <f>C16+D16</f>
        <v>60</v>
      </c>
      <c r="C16" s="16">
        <f>(G16+K16+O16+S16+W16+AA16)*15</f>
        <v>30</v>
      </c>
      <c r="D16" s="16">
        <f>(H16+L16+P16+T16+X16+AB16)*15</f>
        <v>30</v>
      </c>
      <c r="E16" s="5">
        <f>+J16+N16+R16+V16+Z16+AD16+AH16</f>
        <v>5</v>
      </c>
      <c r="F16" s="14" t="s">
        <v>70</v>
      </c>
      <c r="G16" s="14"/>
      <c r="H16" s="14"/>
      <c r="I16" s="14"/>
      <c r="J16" s="14"/>
      <c r="K16" s="14">
        <v>2</v>
      </c>
      <c r="L16" s="14">
        <v>2</v>
      </c>
      <c r="M16" s="14" t="s">
        <v>35</v>
      </c>
      <c r="N16" s="14">
        <v>5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5"/>
      <c r="AE16" s="14"/>
      <c r="AF16" s="14"/>
      <c r="AG16" s="14"/>
      <c r="AH16" s="14"/>
      <c r="AI16" s="13"/>
      <c r="AJ16" s="13"/>
      <c r="AK16" s="13"/>
      <c r="AL16" s="13"/>
    </row>
    <row r="17" spans="1:38" x14ac:dyDescent="0.2">
      <c r="A17" s="32" t="s">
        <v>69</v>
      </c>
      <c r="B17" s="16">
        <f>C17+D17</f>
        <v>45</v>
      </c>
      <c r="C17" s="16">
        <f>(G17+K17+O17+S17+W17+AA17)*15</f>
        <v>30</v>
      </c>
      <c r="D17" s="16">
        <f>(H17+L17+P17+T17+X17+AB17)*15</f>
        <v>15</v>
      </c>
      <c r="E17" s="5">
        <f>+J17+N17+R17+V17+Z17+AD17+AH17</f>
        <v>3</v>
      </c>
      <c r="F17" s="46"/>
      <c r="G17" s="14"/>
      <c r="H17" s="14"/>
      <c r="I17" s="14"/>
      <c r="J17" s="14"/>
      <c r="K17" s="14">
        <v>2</v>
      </c>
      <c r="L17" s="14">
        <v>1</v>
      </c>
      <c r="M17" s="14" t="s">
        <v>35</v>
      </c>
      <c r="N17" s="14">
        <v>3</v>
      </c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5"/>
      <c r="AE17" s="14"/>
      <c r="AF17" s="14"/>
      <c r="AG17" s="14"/>
      <c r="AH17" s="14"/>
      <c r="AI17" s="13"/>
      <c r="AJ17" s="13"/>
      <c r="AK17" s="13"/>
      <c r="AL17" s="13"/>
    </row>
    <row r="18" spans="1:38" x14ac:dyDescent="0.2">
      <c r="A18" s="32" t="s">
        <v>61</v>
      </c>
      <c r="B18" s="16">
        <f>C18+D18</f>
        <v>60</v>
      </c>
      <c r="C18" s="16">
        <f>(G18+K18+O18+S18+W18+AA18)*15</f>
        <v>30</v>
      </c>
      <c r="D18" s="16">
        <f>(H18+L18+P18+T18+X18+AB18)*15</f>
        <v>30</v>
      </c>
      <c r="E18" s="5">
        <f>+J18+N18+R18+V18+Z18+AD18+AH18</f>
        <v>5</v>
      </c>
      <c r="F18" s="14" t="s">
        <v>68</v>
      </c>
      <c r="G18" s="14"/>
      <c r="H18" s="14"/>
      <c r="I18" s="14"/>
      <c r="J18" s="14"/>
      <c r="K18" s="14"/>
      <c r="L18" s="14"/>
      <c r="M18" s="14"/>
      <c r="N18" s="14"/>
      <c r="O18" s="14">
        <v>2</v>
      </c>
      <c r="P18" s="14">
        <v>2</v>
      </c>
      <c r="Q18" s="14" t="s">
        <v>5</v>
      </c>
      <c r="R18" s="14">
        <v>5</v>
      </c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5"/>
      <c r="AE18" s="14"/>
      <c r="AF18" s="14"/>
      <c r="AG18" s="14"/>
      <c r="AH18" s="14"/>
      <c r="AI18" s="13"/>
      <c r="AJ18" s="13"/>
      <c r="AK18" s="13"/>
      <c r="AL18" s="13"/>
    </row>
    <row r="19" spans="1:38" x14ac:dyDescent="0.2">
      <c r="A19" s="32" t="s">
        <v>59</v>
      </c>
      <c r="B19" s="16">
        <f>C19+D19</f>
        <v>60</v>
      </c>
      <c r="C19" s="16">
        <f>(G19+K19+O19+S19+W19+AA19)*15</f>
        <v>30</v>
      </c>
      <c r="D19" s="16">
        <f>(H19+L19+P19+T19+X19+AB19)*15</f>
        <v>30</v>
      </c>
      <c r="E19" s="5">
        <f>+J19+N19+R19+V19+Z19+AD19+AH19</f>
        <v>5</v>
      </c>
      <c r="F19" s="14" t="s">
        <v>67</v>
      </c>
      <c r="G19" s="14"/>
      <c r="H19" s="14"/>
      <c r="I19" s="14"/>
      <c r="J19" s="14"/>
      <c r="K19" s="14"/>
      <c r="L19" s="14"/>
      <c r="M19" s="14"/>
      <c r="N19" s="14"/>
      <c r="O19" s="14">
        <v>2</v>
      </c>
      <c r="P19" s="14">
        <v>2</v>
      </c>
      <c r="Q19" s="14" t="s">
        <v>35</v>
      </c>
      <c r="R19" s="14">
        <v>5</v>
      </c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5"/>
      <c r="AE19" s="14"/>
      <c r="AF19" s="14"/>
      <c r="AG19" s="14"/>
      <c r="AH19" s="14"/>
      <c r="AI19" s="13"/>
      <c r="AJ19" s="13"/>
      <c r="AK19" s="13"/>
      <c r="AL19" s="13"/>
    </row>
    <row r="20" spans="1:38" x14ac:dyDescent="0.2">
      <c r="A20" s="32" t="s">
        <v>66</v>
      </c>
      <c r="B20" s="16">
        <f>C20+D20</f>
        <v>45</v>
      </c>
      <c r="C20" s="16">
        <f>(G20+K20+O20+S20+W20+AA20)*15</f>
        <v>30</v>
      </c>
      <c r="D20" s="16">
        <f>(H20+L20+P20+T20+X20+AB20)*15</f>
        <v>15</v>
      </c>
      <c r="E20" s="5">
        <f>+J20+N20+R20+V20+Z20+AD20+AH20</f>
        <v>4</v>
      </c>
      <c r="F20" s="19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1</v>
      </c>
      <c r="Q20" s="14" t="s">
        <v>5</v>
      </c>
      <c r="R20" s="14">
        <v>4</v>
      </c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5"/>
      <c r="AE20" s="14"/>
      <c r="AF20" s="14"/>
      <c r="AG20" s="14"/>
      <c r="AH20" s="14"/>
      <c r="AI20" s="13"/>
      <c r="AJ20" s="13"/>
      <c r="AK20" s="13"/>
      <c r="AL20" s="13"/>
    </row>
    <row r="21" spans="1:38" x14ac:dyDescent="0.2">
      <c r="A21" s="32" t="s">
        <v>65</v>
      </c>
      <c r="B21" s="16">
        <f>C21+D21</f>
        <v>60</v>
      </c>
      <c r="C21" s="16">
        <f>(G21+K21+O21+S21+W21+AA21)*15</f>
        <v>30</v>
      </c>
      <c r="D21" s="16">
        <f>(H21+L21+P21+T21+X21+AB21)*15</f>
        <v>30</v>
      </c>
      <c r="E21" s="5">
        <f>+J21+N21+R21+V21+Z21+AD21+AH21</f>
        <v>4</v>
      </c>
      <c r="F21" s="14" t="s">
        <v>64</v>
      </c>
      <c r="G21" s="14"/>
      <c r="H21" s="14"/>
      <c r="I21" s="14"/>
      <c r="J21" s="14"/>
      <c r="K21" s="14"/>
      <c r="L21" s="14"/>
      <c r="M21" s="14"/>
      <c r="N21" s="14"/>
      <c r="O21" s="14">
        <v>2</v>
      </c>
      <c r="P21" s="14">
        <v>2</v>
      </c>
      <c r="Q21" s="14" t="s">
        <v>35</v>
      </c>
      <c r="R21" s="14">
        <v>4</v>
      </c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5"/>
      <c r="AE21" s="14"/>
      <c r="AF21" s="14"/>
      <c r="AG21" s="14"/>
      <c r="AH21" s="14"/>
      <c r="AI21" s="13"/>
      <c r="AJ21" s="13"/>
      <c r="AK21" s="13"/>
      <c r="AL21" s="13"/>
    </row>
    <row r="22" spans="1:38" x14ac:dyDescent="0.2">
      <c r="A22" s="32" t="s">
        <v>63</v>
      </c>
      <c r="B22" s="16">
        <f>C22+D22</f>
        <v>60</v>
      </c>
      <c r="C22" s="16">
        <f>(G22+K22+O22+S22+W22+AA22)*15</f>
        <v>0</v>
      </c>
      <c r="D22" s="16">
        <f>(H22+L22+P22+T22+X22+AB22)*15</f>
        <v>60</v>
      </c>
      <c r="E22" s="5">
        <f>+J22+N22+R22+V22+Z22+AD22+AH22</f>
        <v>3</v>
      </c>
      <c r="F22" s="40"/>
      <c r="G22" s="14"/>
      <c r="H22" s="14"/>
      <c r="I22" s="14"/>
      <c r="J22" s="14"/>
      <c r="K22" s="14"/>
      <c r="L22" s="14"/>
      <c r="M22" s="14"/>
      <c r="N22" s="14"/>
      <c r="O22" s="14">
        <v>0</v>
      </c>
      <c r="P22" s="14">
        <v>4</v>
      </c>
      <c r="Q22" s="14" t="s">
        <v>5</v>
      </c>
      <c r="R22" s="14">
        <v>3</v>
      </c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5"/>
      <c r="AE22" s="14"/>
      <c r="AF22" s="14"/>
      <c r="AG22" s="14"/>
      <c r="AH22" s="14"/>
      <c r="AI22" s="13"/>
      <c r="AJ22" s="13"/>
      <c r="AK22" s="13"/>
      <c r="AL22" s="13"/>
    </row>
    <row r="23" spans="1:38" x14ac:dyDescent="0.2">
      <c r="A23" s="32" t="s">
        <v>62</v>
      </c>
      <c r="B23" s="16">
        <f>C23+D23</f>
        <v>60</v>
      </c>
      <c r="C23" s="16">
        <f>(G23+K23+O23+S23+W23+AA23)*15</f>
        <v>30</v>
      </c>
      <c r="D23" s="16">
        <f>(H23+L23+P23+T23+X23+AB23)*15</f>
        <v>30</v>
      </c>
      <c r="E23" s="5">
        <f>+J23+N23+R23+V23+Z23+AD23+AH23</f>
        <v>5</v>
      </c>
      <c r="F23" s="14" t="s">
        <v>61</v>
      </c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>
        <v>2</v>
      </c>
      <c r="T23" s="14">
        <v>2</v>
      </c>
      <c r="U23" s="14" t="s">
        <v>35</v>
      </c>
      <c r="V23" s="14">
        <v>5</v>
      </c>
      <c r="W23" s="14"/>
      <c r="X23" s="14"/>
      <c r="Y23" s="14"/>
      <c r="Z23" s="14"/>
      <c r="AA23" s="14"/>
      <c r="AB23" s="14"/>
      <c r="AC23" s="14"/>
      <c r="AD23" s="15"/>
      <c r="AE23" s="14"/>
      <c r="AF23" s="14"/>
      <c r="AG23" s="14"/>
      <c r="AH23" s="14"/>
      <c r="AI23" s="13"/>
      <c r="AJ23" s="13"/>
      <c r="AK23" s="13"/>
      <c r="AL23" s="13"/>
    </row>
    <row r="24" spans="1:38" x14ac:dyDescent="0.2">
      <c r="A24" s="32" t="s">
        <v>60</v>
      </c>
      <c r="B24" s="16">
        <f>C24+D24</f>
        <v>45</v>
      </c>
      <c r="C24" s="16">
        <f>(G24+K24+O24+S24+W24+AA24)*15</f>
        <v>30</v>
      </c>
      <c r="D24" s="16">
        <f>(H24+L24+P24+T24+X24+AB24)*15</f>
        <v>15</v>
      </c>
      <c r="E24" s="5">
        <f>+J24+N24+R24+V24+Z24+AD24+AH24</f>
        <v>4</v>
      </c>
      <c r="F24" s="14" t="s">
        <v>59</v>
      </c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>
        <v>2</v>
      </c>
      <c r="T24" s="14">
        <v>1</v>
      </c>
      <c r="U24" s="14" t="s">
        <v>35</v>
      </c>
      <c r="V24" s="14">
        <v>4</v>
      </c>
      <c r="W24" s="14"/>
      <c r="X24" s="14"/>
      <c r="Y24" s="14"/>
      <c r="Z24" s="14"/>
      <c r="AA24" s="14"/>
      <c r="AB24" s="14"/>
      <c r="AC24" s="14"/>
      <c r="AD24" s="15"/>
      <c r="AE24" s="14"/>
      <c r="AF24" s="14"/>
      <c r="AG24" s="14"/>
      <c r="AH24" s="14"/>
      <c r="AI24" s="13"/>
      <c r="AJ24" s="13"/>
      <c r="AK24" s="13"/>
      <c r="AL24" s="13"/>
    </row>
    <row r="25" spans="1:38" x14ac:dyDescent="0.2">
      <c r="A25" s="32" t="s">
        <v>58</v>
      </c>
      <c r="B25" s="16">
        <f>C25+D25</f>
        <v>30</v>
      </c>
      <c r="C25" s="16">
        <f>(G25+K25+O25+S25+W25+AA25)*15</f>
        <v>30</v>
      </c>
      <c r="D25" s="16">
        <f>(H25+L25+P25+T25+X25+AB25)*15</f>
        <v>0</v>
      </c>
      <c r="E25" s="5">
        <f>+J25+N25+R25+V25+Z25+AD25+AH25</f>
        <v>3</v>
      </c>
      <c r="F25" s="14" t="s">
        <v>57</v>
      </c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>
        <v>2</v>
      </c>
      <c r="T25" s="14">
        <v>0</v>
      </c>
      <c r="U25" s="14" t="s">
        <v>35</v>
      </c>
      <c r="V25" s="14">
        <v>3</v>
      </c>
      <c r="W25" s="14"/>
      <c r="X25" s="14"/>
      <c r="Y25" s="14"/>
      <c r="Z25" s="14"/>
      <c r="AA25" s="14"/>
      <c r="AB25" s="14"/>
      <c r="AC25" s="14"/>
      <c r="AD25" s="15"/>
      <c r="AE25" s="14"/>
      <c r="AF25" s="14"/>
      <c r="AG25" s="14"/>
      <c r="AH25" s="14"/>
      <c r="AI25" s="13"/>
      <c r="AJ25" s="13"/>
      <c r="AK25" s="13"/>
      <c r="AL25" s="13"/>
    </row>
    <row r="26" spans="1:38" x14ac:dyDescent="0.2">
      <c r="A26" s="32" t="s">
        <v>56</v>
      </c>
      <c r="B26" s="16">
        <f>C26+D26</f>
        <v>45</v>
      </c>
      <c r="C26" s="16">
        <f>(G26+K26+O26+S26+W26+AA26)*15</f>
        <v>30</v>
      </c>
      <c r="D26" s="16">
        <f>(H26+L26+P26+T26+X26+AB26)*15</f>
        <v>15</v>
      </c>
      <c r="E26" s="5">
        <f>+J26+N26+R26+V26+Z26+AD26+AH26</f>
        <v>4</v>
      </c>
      <c r="F26" s="19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>
        <v>2</v>
      </c>
      <c r="T26" s="14">
        <v>1</v>
      </c>
      <c r="U26" s="14" t="s">
        <v>35</v>
      </c>
      <c r="V26" s="14">
        <v>4</v>
      </c>
      <c r="W26" s="14"/>
      <c r="X26" s="14"/>
      <c r="Y26" s="14"/>
      <c r="Z26" s="14"/>
      <c r="AA26" s="14"/>
      <c r="AB26" s="14"/>
      <c r="AC26" s="14"/>
      <c r="AD26" s="15"/>
      <c r="AE26" s="14"/>
      <c r="AF26" s="14"/>
      <c r="AG26" s="14"/>
      <c r="AH26" s="14"/>
      <c r="AI26" s="13"/>
      <c r="AJ26" s="13"/>
      <c r="AK26" s="13"/>
      <c r="AL26" s="13"/>
    </row>
    <row r="27" spans="1:38" x14ac:dyDescent="0.2">
      <c r="A27" s="32" t="s">
        <v>55</v>
      </c>
      <c r="B27" s="16">
        <f>C27+D27</f>
        <v>60</v>
      </c>
      <c r="C27" s="16">
        <f>(G27+K27+O27+S27+W27+AA27)*15</f>
        <v>0</v>
      </c>
      <c r="D27" s="16">
        <f>(H27+L27+P27+T27+X27+AB27)*15</f>
        <v>60</v>
      </c>
      <c r="E27" s="5">
        <f>+J27+N27+R27+V27+Z27+AD27+AH27</f>
        <v>3</v>
      </c>
      <c r="F27" s="21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>
        <v>0</v>
      </c>
      <c r="T27" s="14">
        <v>4</v>
      </c>
      <c r="U27" s="14" t="s">
        <v>35</v>
      </c>
      <c r="V27" s="14">
        <v>3</v>
      </c>
      <c r="W27" s="14"/>
      <c r="X27" s="14"/>
      <c r="Y27" s="14"/>
      <c r="Z27" s="14"/>
      <c r="AA27" s="14"/>
      <c r="AB27" s="14"/>
      <c r="AC27" s="14"/>
      <c r="AD27" s="15"/>
      <c r="AE27" s="14"/>
      <c r="AF27" s="14"/>
      <c r="AG27" s="14"/>
      <c r="AH27" s="14"/>
      <c r="AI27" s="13"/>
      <c r="AJ27" s="13"/>
      <c r="AK27" s="13"/>
      <c r="AL27" s="13"/>
    </row>
    <row r="28" spans="1:38" x14ac:dyDescent="0.2">
      <c r="A28" s="32" t="s">
        <v>54</v>
      </c>
      <c r="B28" s="16">
        <f>C28+D28</f>
        <v>60</v>
      </c>
      <c r="C28" s="16">
        <f>(G28+K28+O28+S28+W28+AA28)*15</f>
        <v>0</v>
      </c>
      <c r="D28" s="16">
        <f>(H28+L28+P28+T28+X28+AB28)*15</f>
        <v>60</v>
      </c>
      <c r="E28" s="5">
        <f>+J28+N28+R28+V28+Z28+AD28+AH28</f>
        <v>0</v>
      </c>
      <c r="F28" s="19"/>
      <c r="G28" s="14">
        <v>0</v>
      </c>
      <c r="H28" s="14">
        <v>4</v>
      </c>
      <c r="I28" s="14" t="s">
        <v>5</v>
      </c>
      <c r="J28" s="14">
        <v>0</v>
      </c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5"/>
      <c r="AE28" s="16"/>
      <c r="AF28" s="16"/>
      <c r="AG28" s="16"/>
      <c r="AH28" s="16"/>
      <c r="AI28" s="13"/>
      <c r="AJ28" s="13"/>
      <c r="AK28" s="13"/>
      <c r="AL28" s="13"/>
    </row>
    <row r="29" spans="1:38" x14ac:dyDescent="0.2">
      <c r="A29" s="32" t="s">
        <v>53</v>
      </c>
      <c r="B29" s="16">
        <f>C29+D29</f>
        <v>60</v>
      </c>
      <c r="C29" s="16">
        <f>(G29+K29+O29+S29+W29+AA29)*15</f>
        <v>0</v>
      </c>
      <c r="D29" s="16">
        <f>(H29+L29+P29+T29+X29+AB29)*15</f>
        <v>60</v>
      </c>
      <c r="E29" s="5">
        <f>+J29+N29+R29+V29+Z29+AD29+AH29</f>
        <v>0</v>
      </c>
      <c r="F29" s="19"/>
      <c r="G29" s="14"/>
      <c r="H29" s="14"/>
      <c r="I29" s="14"/>
      <c r="J29" s="14"/>
      <c r="K29" s="14">
        <v>0</v>
      </c>
      <c r="L29" s="14">
        <v>4</v>
      </c>
      <c r="M29" s="14" t="s">
        <v>35</v>
      </c>
      <c r="N29" s="14">
        <v>0</v>
      </c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5"/>
      <c r="AE29" s="16"/>
      <c r="AF29" s="16"/>
      <c r="AG29" s="16"/>
      <c r="AH29" s="16"/>
      <c r="AI29" s="13"/>
      <c r="AJ29" s="13"/>
      <c r="AK29" s="13"/>
      <c r="AL29" s="13"/>
    </row>
    <row r="30" spans="1:38" ht="15.75" x14ac:dyDescent="0.25">
      <c r="A30" s="37" t="s">
        <v>52</v>
      </c>
      <c r="B30" s="36"/>
      <c r="C30" s="36"/>
      <c r="D30" s="35"/>
      <c r="E30" s="29">
        <f>SUM(E31:E34)</f>
        <v>14</v>
      </c>
      <c r="F30" s="19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41"/>
      <c r="AE30" s="16"/>
      <c r="AF30" s="16"/>
      <c r="AG30" s="16"/>
      <c r="AH30" s="16"/>
      <c r="AI30" s="13"/>
      <c r="AJ30" s="13"/>
      <c r="AK30" s="13"/>
      <c r="AL30" s="13"/>
    </row>
    <row r="31" spans="1:38" x14ac:dyDescent="0.2">
      <c r="A31" s="32" t="s">
        <v>51</v>
      </c>
      <c r="B31" s="16">
        <f>SUM(C31:D31)</f>
        <v>30</v>
      </c>
      <c r="C31" s="16">
        <f>(G31+K31+O31+S31+W31+AA31)*15</f>
        <v>30</v>
      </c>
      <c r="D31" s="16">
        <f>(H31+L31+P31+T31+X31+AB31)*15</f>
        <v>0</v>
      </c>
      <c r="E31" s="5">
        <f>+J31+N31+R31+V31+Z31+AD31+AH32</f>
        <v>3</v>
      </c>
      <c r="F31" s="19"/>
      <c r="G31" s="14">
        <v>2</v>
      </c>
      <c r="H31" s="14">
        <v>0</v>
      </c>
      <c r="I31" s="14" t="s">
        <v>35</v>
      </c>
      <c r="J31" s="14">
        <v>3</v>
      </c>
      <c r="K31" s="14"/>
      <c r="L31" s="14"/>
      <c r="M31" s="14"/>
      <c r="N31" s="14"/>
      <c r="O31" s="14"/>
      <c r="P31" s="14"/>
      <c r="Q31" s="14"/>
      <c r="R31" s="14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41"/>
      <c r="AE31" s="16"/>
      <c r="AF31" s="16"/>
      <c r="AG31" s="16"/>
      <c r="AH31" s="16"/>
      <c r="AI31" s="13"/>
      <c r="AJ31" s="13"/>
      <c r="AK31" s="13"/>
      <c r="AL31" s="13"/>
    </row>
    <row r="32" spans="1:38" x14ac:dyDescent="0.2">
      <c r="A32" s="32" t="s">
        <v>50</v>
      </c>
      <c r="B32" s="16">
        <f>SUM(C32:D32)</f>
        <v>45</v>
      </c>
      <c r="C32" s="16">
        <f>(G32+K32+O32+S32+W32+AA32)*15</f>
        <v>30</v>
      </c>
      <c r="D32" s="16">
        <f>(H32+L32+P32+T32+X32+AB32)*15</f>
        <v>15</v>
      </c>
      <c r="E32" s="5">
        <f>+J32+N32+R32+V32+Z32+AD32+AH33</f>
        <v>4</v>
      </c>
      <c r="F32" s="19"/>
      <c r="G32" s="14"/>
      <c r="H32" s="14"/>
      <c r="I32" s="14"/>
      <c r="J32" s="14"/>
      <c r="K32" s="14">
        <v>2</v>
      </c>
      <c r="L32" s="14">
        <v>1</v>
      </c>
      <c r="M32" s="14" t="s">
        <v>35</v>
      </c>
      <c r="N32" s="14">
        <v>4</v>
      </c>
      <c r="O32" s="14"/>
      <c r="P32" s="14"/>
      <c r="Q32" s="14"/>
      <c r="R32" s="14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41"/>
      <c r="AE32" s="16"/>
      <c r="AF32" s="16"/>
      <c r="AG32" s="16"/>
      <c r="AH32" s="16"/>
      <c r="AI32" s="13"/>
      <c r="AJ32" s="13"/>
      <c r="AK32" s="13"/>
      <c r="AL32" s="13"/>
    </row>
    <row r="33" spans="1:38" x14ac:dyDescent="0.2">
      <c r="A33" s="32" t="s">
        <v>49</v>
      </c>
      <c r="B33" s="16">
        <f>SUM(C33:D33)</f>
        <v>30</v>
      </c>
      <c r="C33" s="16">
        <f>(G33+K33+O33+S33+W33+AA33)*15</f>
        <v>30</v>
      </c>
      <c r="D33" s="16">
        <f>(H33+L33+P33+T33+X33+AB33)*15</f>
        <v>0</v>
      </c>
      <c r="E33" s="5">
        <f>+J33+N33+R33+V33+Z33+AD33+AH34</f>
        <v>3</v>
      </c>
      <c r="F33" s="19"/>
      <c r="G33" s="14"/>
      <c r="H33" s="14"/>
      <c r="I33" s="14"/>
      <c r="J33" s="14"/>
      <c r="K33" s="14">
        <v>2</v>
      </c>
      <c r="L33" s="14">
        <v>0</v>
      </c>
      <c r="M33" s="14" t="s">
        <v>35</v>
      </c>
      <c r="N33" s="14">
        <v>3</v>
      </c>
      <c r="O33" s="14"/>
      <c r="P33" s="14"/>
      <c r="Q33" s="14"/>
      <c r="R33" s="14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41"/>
      <c r="AE33" s="16"/>
      <c r="AF33" s="16"/>
      <c r="AG33" s="16"/>
      <c r="AH33" s="16"/>
      <c r="AI33" s="13"/>
      <c r="AJ33" s="13"/>
      <c r="AK33" s="13"/>
      <c r="AL33" s="13"/>
    </row>
    <row r="34" spans="1:38" x14ac:dyDescent="0.2">
      <c r="A34" s="32" t="s">
        <v>48</v>
      </c>
      <c r="B34" s="16">
        <f>SUM(C34:D34)</f>
        <v>45</v>
      </c>
      <c r="C34" s="16">
        <f>(G34+K34+O34+S34+W34+AA34)*15</f>
        <v>30</v>
      </c>
      <c r="D34" s="16">
        <f>(H34+L34+P34+T34+X34+AB34)*15</f>
        <v>15</v>
      </c>
      <c r="E34" s="5">
        <f>+J34+N34+R34+V34+Z34+AD34+AH34</f>
        <v>4</v>
      </c>
      <c r="F34" s="19"/>
      <c r="G34" s="14"/>
      <c r="H34" s="14"/>
      <c r="I34" s="14"/>
      <c r="J34" s="14"/>
      <c r="K34" s="14"/>
      <c r="L34" s="14"/>
      <c r="M34" s="14"/>
      <c r="N34" s="14"/>
      <c r="O34" s="14">
        <v>2</v>
      </c>
      <c r="P34" s="14">
        <v>1</v>
      </c>
      <c r="Q34" s="14" t="s">
        <v>35</v>
      </c>
      <c r="R34" s="14">
        <v>4</v>
      </c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41"/>
      <c r="AE34" s="16"/>
      <c r="AF34" s="16"/>
      <c r="AG34" s="16"/>
      <c r="AH34" s="16"/>
      <c r="AI34" s="13"/>
      <c r="AJ34" s="13"/>
      <c r="AK34" s="13"/>
      <c r="AL34" s="13"/>
    </row>
    <row r="35" spans="1:38" ht="15.75" x14ac:dyDescent="0.25">
      <c r="A35" s="45" t="s">
        <v>47</v>
      </c>
      <c r="B35" s="44"/>
      <c r="C35" s="44"/>
      <c r="D35" s="43"/>
      <c r="E35" s="29">
        <f>SUM(E36:E48)</f>
        <v>49</v>
      </c>
      <c r="F35" s="19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41"/>
      <c r="AE35" s="16"/>
      <c r="AF35" s="16"/>
      <c r="AG35" s="16"/>
      <c r="AH35" s="16"/>
      <c r="AI35" s="13"/>
      <c r="AJ35" s="13"/>
      <c r="AK35" s="13"/>
      <c r="AL35" s="13"/>
    </row>
    <row r="36" spans="1:38" x14ac:dyDescent="0.2">
      <c r="A36" s="32" t="s">
        <v>46</v>
      </c>
      <c r="B36" s="16">
        <f>SUM(C36:D36)</f>
        <v>45</v>
      </c>
      <c r="C36" s="16">
        <f>(G36+K36+O36+S36+W36+AA36)*15</f>
        <v>30</v>
      </c>
      <c r="D36" s="16">
        <f>(H36+L36+P36+T36+X36+AB36)*15</f>
        <v>15</v>
      </c>
      <c r="E36" s="5">
        <f>+J36+N36+R36+V36+Z36+AD36+AH36</f>
        <v>4</v>
      </c>
      <c r="F36" s="19"/>
      <c r="G36" s="14">
        <v>2</v>
      </c>
      <c r="H36" s="14">
        <v>1</v>
      </c>
      <c r="I36" s="14" t="s">
        <v>35</v>
      </c>
      <c r="J36" s="14">
        <v>4</v>
      </c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5"/>
      <c r="AE36" s="14"/>
      <c r="AF36" s="16"/>
      <c r="AG36" s="16"/>
      <c r="AH36" s="16"/>
      <c r="AI36" s="13"/>
      <c r="AJ36" s="13"/>
      <c r="AK36" s="13"/>
      <c r="AL36" s="13"/>
    </row>
    <row r="37" spans="1:38" x14ac:dyDescent="0.2">
      <c r="A37" s="32" t="s">
        <v>45</v>
      </c>
      <c r="B37" s="16">
        <f>SUM(C37:D37)</f>
        <v>45</v>
      </c>
      <c r="C37" s="16">
        <f>(G37+K37+O37+S37+W37+AA37)*15</f>
        <v>30</v>
      </c>
      <c r="D37" s="16">
        <f>(H37+L37+P37+T37+X37+AB37)*15</f>
        <v>15</v>
      </c>
      <c r="E37" s="5">
        <f>+J37+N37+R37+V37+Z37+AD37+AH37</f>
        <v>4</v>
      </c>
      <c r="F37" s="19"/>
      <c r="G37" s="14"/>
      <c r="H37" s="14"/>
      <c r="I37" s="14"/>
      <c r="J37" s="14"/>
      <c r="K37" s="14">
        <v>2</v>
      </c>
      <c r="L37" s="14">
        <v>1</v>
      </c>
      <c r="M37" s="14" t="s">
        <v>35</v>
      </c>
      <c r="N37" s="14">
        <v>4</v>
      </c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5"/>
      <c r="AE37" s="14"/>
      <c r="AF37" s="16"/>
      <c r="AG37" s="16"/>
      <c r="AH37" s="16"/>
      <c r="AI37" s="13"/>
      <c r="AJ37" s="13"/>
      <c r="AK37" s="13"/>
      <c r="AL37" s="13"/>
    </row>
    <row r="38" spans="1:38" x14ac:dyDescent="0.2">
      <c r="A38" s="32" t="s">
        <v>44</v>
      </c>
      <c r="B38" s="16">
        <f>SUM(C38:D38)</f>
        <v>45</v>
      </c>
      <c r="C38" s="16">
        <f>(G38+K38+O38+S38+W38+AA38)*15</f>
        <v>30</v>
      </c>
      <c r="D38" s="16">
        <f>(H38+L38+P38+T38+X38+AB38)*15</f>
        <v>15</v>
      </c>
      <c r="E38" s="5">
        <f>+J38+N38+R38+V38+Z38+AD38+AH38</f>
        <v>4</v>
      </c>
      <c r="F38" s="19"/>
      <c r="G38" s="14"/>
      <c r="H38" s="14"/>
      <c r="I38" s="14"/>
      <c r="J38" s="14"/>
      <c r="K38" s="14"/>
      <c r="L38" s="14"/>
      <c r="M38" s="14"/>
      <c r="N38" s="14"/>
      <c r="O38" s="14">
        <v>2</v>
      </c>
      <c r="P38" s="14">
        <v>1</v>
      </c>
      <c r="Q38" s="14" t="s">
        <v>35</v>
      </c>
      <c r="R38" s="14">
        <v>4</v>
      </c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5"/>
      <c r="AE38" s="14"/>
      <c r="AF38" s="16"/>
      <c r="AG38" s="16"/>
      <c r="AH38" s="16"/>
      <c r="AI38" s="13"/>
      <c r="AJ38" s="13"/>
      <c r="AK38" s="13"/>
      <c r="AL38" s="13"/>
    </row>
    <row r="39" spans="1:38" x14ac:dyDescent="0.2">
      <c r="A39" s="32" t="s">
        <v>43</v>
      </c>
      <c r="B39" s="16">
        <f>SUM(C39:D39)</f>
        <v>30</v>
      </c>
      <c r="C39" s="16">
        <f>(G39+K39+O39+S39+W39+AA39)*15</f>
        <v>0</v>
      </c>
      <c r="D39" s="16">
        <f>(H39+L39+P39+T39+X39+AB39)*15</f>
        <v>30</v>
      </c>
      <c r="E39" s="5">
        <f>+J39+N39+R39+V39+Z39+AD39+AH39</f>
        <v>3</v>
      </c>
      <c r="F39" s="19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>
        <v>0</v>
      </c>
      <c r="T39" s="14">
        <v>2</v>
      </c>
      <c r="U39" s="14" t="s">
        <v>5</v>
      </c>
      <c r="V39" s="14">
        <v>3</v>
      </c>
      <c r="W39" s="14"/>
      <c r="X39" s="14"/>
      <c r="Y39" s="14"/>
      <c r="Z39" s="14"/>
      <c r="AA39" s="14"/>
      <c r="AB39" s="14"/>
      <c r="AC39" s="14"/>
      <c r="AD39" s="15"/>
      <c r="AE39" s="14"/>
      <c r="AF39" s="16"/>
      <c r="AG39" s="16"/>
      <c r="AH39" s="16"/>
      <c r="AI39" s="13"/>
      <c r="AJ39" s="13"/>
      <c r="AK39" s="13"/>
      <c r="AL39" s="13"/>
    </row>
    <row r="40" spans="1:38" x14ac:dyDescent="0.2">
      <c r="A40" s="32" t="s">
        <v>42</v>
      </c>
      <c r="B40" s="16">
        <f>SUM(C40:D40)</f>
        <v>30</v>
      </c>
      <c r="C40" s="16">
        <f>(G40+K40+O40+S40+W40+AA40)*15</f>
        <v>30</v>
      </c>
      <c r="D40" s="16">
        <f>(H40+L40+P40+T40+X40+AB40)*15</f>
        <v>0</v>
      </c>
      <c r="E40" s="5">
        <f>+J40+N40+R40+V40+Z40+AD40+AH40</f>
        <v>3</v>
      </c>
      <c r="F40" s="31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>
        <v>2</v>
      </c>
      <c r="X40" s="14">
        <v>0</v>
      </c>
      <c r="Y40" s="14" t="s">
        <v>35</v>
      </c>
      <c r="Z40" s="14">
        <v>3</v>
      </c>
      <c r="AA40" s="14"/>
      <c r="AB40" s="14"/>
      <c r="AC40" s="14"/>
      <c r="AD40" s="15"/>
      <c r="AE40" s="14"/>
      <c r="AF40" s="16"/>
      <c r="AG40" s="16"/>
      <c r="AH40" s="16"/>
      <c r="AI40" s="13"/>
      <c r="AJ40" s="13"/>
      <c r="AK40" s="13"/>
      <c r="AL40" s="13"/>
    </row>
    <row r="41" spans="1:38" x14ac:dyDescent="0.2">
      <c r="A41" s="32" t="s">
        <v>41</v>
      </c>
      <c r="B41" s="16">
        <f>SUM(C41:D41)</f>
        <v>45</v>
      </c>
      <c r="C41" s="16">
        <f>(G41+K41+O41+S41+W41+AA41)*15</f>
        <v>15</v>
      </c>
      <c r="D41" s="16">
        <f>(H41+L41+P41+T41+X41+AB41)*15</f>
        <v>30</v>
      </c>
      <c r="E41" s="5">
        <f>+J41+N41+R41+V41+Z41+AD41+AH41</f>
        <v>4</v>
      </c>
      <c r="F41" s="19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>
        <v>1</v>
      </c>
      <c r="X41" s="14">
        <v>2</v>
      </c>
      <c r="Y41" s="14" t="s">
        <v>5</v>
      </c>
      <c r="Z41" s="14">
        <v>4</v>
      </c>
      <c r="AA41" s="14"/>
      <c r="AB41" s="14"/>
      <c r="AC41" s="14"/>
      <c r="AD41" s="15"/>
      <c r="AE41" s="14"/>
      <c r="AF41" s="16"/>
      <c r="AG41" s="16"/>
      <c r="AH41" s="16"/>
      <c r="AI41" s="13"/>
      <c r="AJ41" s="13"/>
      <c r="AK41" s="13"/>
      <c r="AL41" s="13"/>
    </row>
    <row r="42" spans="1:38" x14ac:dyDescent="0.2">
      <c r="A42" s="32" t="s">
        <v>40</v>
      </c>
      <c r="B42" s="16">
        <f>SUM(C42:D42)</f>
        <v>45</v>
      </c>
      <c r="C42" s="16">
        <f>(G42+K42+O42+S42+W42+AA42)*15</f>
        <v>30</v>
      </c>
      <c r="D42" s="16">
        <f>(H42+L42+P42+T42+X42+AB42)*15</f>
        <v>15</v>
      </c>
      <c r="E42" s="5">
        <f>+J42+N42+R42+V42+Z42+AD42+AH42</f>
        <v>4</v>
      </c>
      <c r="F42" s="31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>
        <v>2</v>
      </c>
      <c r="X42" s="14">
        <v>1</v>
      </c>
      <c r="Y42" s="14" t="s">
        <v>35</v>
      </c>
      <c r="Z42" s="14">
        <v>4</v>
      </c>
      <c r="AA42" s="14"/>
      <c r="AB42" s="14"/>
      <c r="AC42" s="14"/>
      <c r="AD42" s="15"/>
      <c r="AE42" s="14"/>
      <c r="AF42" s="16"/>
      <c r="AG42" s="16"/>
      <c r="AH42" s="16"/>
      <c r="AI42" s="13"/>
      <c r="AJ42" s="13"/>
      <c r="AK42" s="13"/>
      <c r="AL42" s="13"/>
    </row>
    <row r="43" spans="1:38" x14ac:dyDescent="0.2">
      <c r="A43" s="32" t="s">
        <v>39</v>
      </c>
      <c r="B43" s="16">
        <f>SUM(C43:D43)</f>
        <v>45</v>
      </c>
      <c r="C43" s="16">
        <f>(G43+K43+O43+S43+W43+AA43)*15</f>
        <v>15</v>
      </c>
      <c r="D43" s="16">
        <f>(H43+L43+P43+T43+X43+AB43)*15</f>
        <v>30</v>
      </c>
      <c r="E43" s="5">
        <f>+J43+N43+R43+V43+Z43+AD43+AH43</f>
        <v>4</v>
      </c>
      <c r="F43" s="31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>
        <v>1</v>
      </c>
      <c r="X43" s="14">
        <v>2</v>
      </c>
      <c r="Y43" s="14" t="s">
        <v>5</v>
      </c>
      <c r="Z43" s="14">
        <v>4</v>
      </c>
      <c r="AA43" s="14"/>
      <c r="AB43" s="14"/>
      <c r="AC43" s="14"/>
      <c r="AD43" s="15"/>
      <c r="AE43" s="14"/>
      <c r="AF43" s="16"/>
      <c r="AG43" s="16"/>
      <c r="AH43" s="16"/>
      <c r="AI43" s="13"/>
      <c r="AJ43" s="13"/>
      <c r="AK43" s="13"/>
      <c r="AL43" s="13"/>
    </row>
    <row r="44" spans="1:38" x14ac:dyDescent="0.2">
      <c r="A44" s="32" t="s">
        <v>38</v>
      </c>
      <c r="B44" s="16">
        <f>SUM(C44:D44)</f>
        <v>45</v>
      </c>
      <c r="C44" s="16">
        <f>(G44+K44+O44+S44+W44+AA44)*15</f>
        <v>30</v>
      </c>
      <c r="D44" s="16">
        <f>(H44+L44+P44+T44+X44+AB44)*15</f>
        <v>15</v>
      </c>
      <c r="E44" s="5">
        <f>+J44+N44+R44+V44+Z44+AD44+AH44</f>
        <v>4</v>
      </c>
      <c r="F44" s="31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>
        <v>2</v>
      </c>
      <c r="X44" s="14">
        <v>1</v>
      </c>
      <c r="Y44" s="14" t="s">
        <v>35</v>
      </c>
      <c r="Z44" s="14">
        <v>4</v>
      </c>
      <c r="AA44" s="14"/>
      <c r="AB44" s="14"/>
      <c r="AC44" s="14"/>
      <c r="AD44" s="15"/>
      <c r="AE44" s="14"/>
      <c r="AF44" s="16"/>
      <c r="AG44" s="16"/>
      <c r="AH44" s="16"/>
      <c r="AI44" s="13"/>
      <c r="AJ44" s="13"/>
      <c r="AK44" s="13"/>
      <c r="AL44" s="13"/>
    </row>
    <row r="45" spans="1:38" x14ac:dyDescent="0.2">
      <c r="A45" s="32" t="s">
        <v>37</v>
      </c>
      <c r="B45" s="16">
        <f>SUM(C45:D45)</f>
        <v>45</v>
      </c>
      <c r="C45" s="16">
        <f>(G45+K45+O45+S45+W45+AA45)*15</f>
        <v>15</v>
      </c>
      <c r="D45" s="16">
        <f>(H45+L45+P45+T45+X45+AB45)*15</f>
        <v>30</v>
      </c>
      <c r="E45" s="5">
        <f>+J45+N45+R45+V45+Z45+AD45+AH45</f>
        <v>4</v>
      </c>
      <c r="F45" s="31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>
        <v>1</v>
      </c>
      <c r="AB45" s="14">
        <v>2</v>
      </c>
      <c r="AC45" s="14" t="s">
        <v>35</v>
      </c>
      <c r="AD45" s="15">
        <v>4</v>
      </c>
      <c r="AE45" s="14"/>
      <c r="AF45" s="16"/>
      <c r="AG45" s="16"/>
      <c r="AH45" s="16"/>
      <c r="AI45" s="13"/>
      <c r="AJ45" s="13"/>
      <c r="AK45" s="13"/>
      <c r="AL45" s="13"/>
    </row>
    <row r="46" spans="1:38" x14ac:dyDescent="0.2">
      <c r="A46" s="32" t="s">
        <v>36</v>
      </c>
      <c r="B46" s="16">
        <f>SUM(C46:D46)</f>
        <v>45</v>
      </c>
      <c r="C46" s="16">
        <f>(G46+K46+O46+S46+W46+AA46)*15</f>
        <v>30</v>
      </c>
      <c r="D46" s="16">
        <f>(H46+L46+P46+T46+X46+AB46)*15</f>
        <v>15</v>
      </c>
      <c r="E46" s="5">
        <f>+J46+N46+R46+V46+Z46+AD46+AH46</f>
        <v>4</v>
      </c>
      <c r="F46" s="31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42"/>
      <c r="X46" s="42"/>
      <c r="Y46" s="42"/>
      <c r="Z46" s="42"/>
      <c r="AA46" s="14">
        <v>2</v>
      </c>
      <c r="AB46" s="14">
        <v>1</v>
      </c>
      <c r="AC46" s="14" t="s">
        <v>35</v>
      </c>
      <c r="AD46" s="15">
        <v>4</v>
      </c>
      <c r="AE46" s="14"/>
      <c r="AF46" s="16"/>
      <c r="AG46" s="16"/>
      <c r="AH46" s="16"/>
      <c r="AI46" s="13"/>
      <c r="AJ46" s="13"/>
      <c r="AK46" s="13"/>
      <c r="AL46" s="13"/>
    </row>
    <row r="47" spans="1:38" x14ac:dyDescent="0.2">
      <c r="A47" s="32" t="s">
        <v>34</v>
      </c>
      <c r="B47" s="16">
        <f>SUM(C47:D47)</f>
        <v>45</v>
      </c>
      <c r="C47" s="16">
        <f>(G47+K47+O47+S47+W47+AA47)*15</f>
        <v>15</v>
      </c>
      <c r="D47" s="16">
        <f>(H47+L47+P47+T47+X47+AB47)*15</f>
        <v>30</v>
      </c>
      <c r="E47" s="5">
        <f>+J47+N47+R47+V47+Z47+AD47+AH47</f>
        <v>4</v>
      </c>
      <c r="F47" s="31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42"/>
      <c r="X47" s="42"/>
      <c r="Y47" s="42"/>
      <c r="Z47" s="42"/>
      <c r="AA47" s="14">
        <v>1</v>
      </c>
      <c r="AB47" s="14">
        <v>2</v>
      </c>
      <c r="AC47" s="14" t="s">
        <v>5</v>
      </c>
      <c r="AD47" s="15">
        <v>4</v>
      </c>
      <c r="AE47" s="14"/>
      <c r="AF47" s="16"/>
      <c r="AG47" s="16"/>
      <c r="AH47" s="16"/>
      <c r="AI47" s="13"/>
      <c r="AJ47" s="13"/>
      <c r="AK47" s="13"/>
      <c r="AL47" s="13"/>
    </row>
    <row r="48" spans="1:38" x14ac:dyDescent="0.2">
      <c r="A48" s="32" t="s">
        <v>33</v>
      </c>
      <c r="B48" s="16">
        <f>SUM(C48:D48)</f>
        <v>30</v>
      </c>
      <c r="C48" s="16">
        <f>(G48+K48+O48+S48+W48+AA48)*15</f>
        <v>0</v>
      </c>
      <c r="D48" s="16">
        <f>(H48+L48+P48+T48+X48+AB48)*15</f>
        <v>30</v>
      </c>
      <c r="E48" s="5">
        <f>+J48+N48+R48+V48+Z48+AD48+AH48</f>
        <v>3</v>
      </c>
      <c r="F48" s="31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42"/>
      <c r="X48" s="42"/>
      <c r="Y48" s="42"/>
      <c r="Z48" s="42"/>
      <c r="AA48" s="14">
        <v>0</v>
      </c>
      <c r="AB48" s="14">
        <v>2</v>
      </c>
      <c r="AC48" s="14" t="s">
        <v>5</v>
      </c>
      <c r="AD48" s="15">
        <v>3</v>
      </c>
      <c r="AE48" s="14"/>
      <c r="AF48" s="16"/>
      <c r="AG48" s="16"/>
      <c r="AH48" s="16"/>
      <c r="AI48" s="13"/>
      <c r="AJ48" s="13"/>
      <c r="AK48" s="13"/>
      <c r="AL48" s="13"/>
    </row>
    <row r="49" spans="1:38" ht="15.75" x14ac:dyDescent="0.25">
      <c r="A49" s="37" t="s">
        <v>32</v>
      </c>
      <c r="B49" s="36"/>
      <c r="C49" s="36"/>
      <c r="D49" s="35"/>
      <c r="E49" s="29">
        <f>SUM(E50:E56)</f>
        <v>26</v>
      </c>
      <c r="F49" s="40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41"/>
      <c r="AE49" s="16"/>
      <c r="AF49" s="16"/>
      <c r="AG49" s="16"/>
      <c r="AH49" s="16"/>
      <c r="AI49" s="13"/>
      <c r="AJ49" s="13"/>
      <c r="AK49" s="13"/>
      <c r="AL49" s="13"/>
    </row>
    <row r="50" spans="1:38" x14ac:dyDescent="0.2">
      <c r="A50" s="32" t="s">
        <v>31</v>
      </c>
      <c r="B50" s="16">
        <f>SUM(C50:D50)</f>
        <v>30</v>
      </c>
      <c r="C50" s="16">
        <f>(G50+K50+O50+S50+W50+AA50)*15</f>
        <v>0</v>
      </c>
      <c r="D50" s="16">
        <f>(H50+L50+P50+T50+X50+AB50)*15</f>
        <v>30</v>
      </c>
      <c r="E50" s="5">
        <f>+J50+N50+R50+V50+Z50+AD50+AH50</f>
        <v>4</v>
      </c>
      <c r="F50" s="39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>
        <v>0</v>
      </c>
      <c r="X50" s="14">
        <v>2</v>
      </c>
      <c r="Y50" s="14" t="s">
        <v>5</v>
      </c>
      <c r="Z50" s="14">
        <v>4</v>
      </c>
      <c r="AA50" s="14"/>
      <c r="AB50" s="14"/>
      <c r="AC50" s="14"/>
      <c r="AD50" s="15"/>
      <c r="AE50" s="16"/>
      <c r="AF50" s="16"/>
      <c r="AG50" s="16"/>
      <c r="AH50" s="16"/>
      <c r="AI50" s="13"/>
      <c r="AJ50" s="13"/>
      <c r="AK50" s="13"/>
      <c r="AL50" s="13"/>
    </row>
    <row r="51" spans="1:38" x14ac:dyDescent="0.2">
      <c r="A51" s="32" t="s">
        <v>30</v>
      </c>
      <c r="B51" s="16">
        <f>SUM(C51:D51)</f>
        <v>45</v>
      </c>
      <c r="C51" s="16">
        <f>(G51+K51+O51+S51+W51+AA51)*15</f>
        <v>15</v>
      </c>
      <c r="D51" s="16">
        <f>(H51+L51+P51+T51+X51+AB51)*15</f>
        <v>30</v>
      </c>
      <c r="E51" s="5">
        <f>+J51+N51+R51+V51+Z51+AD51+AH51</f>
        <v>4</v>
      </c>
      <c r="F51" s="39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>
        <v>1</v>
      </c>
      <c r="X51" s="14">
        <v>2</v>
      </c>
      <c r="Y51" s="14" t="s">
        <v>10</v>
      </c>
      <c r="Z51" s="14">
        <v>4</v>
      </c>
      <c r="AA51" s="14"/>
      <c r="AB51" s="14"/>
      <c r="AC51" s="14"/>
      <c r="AD51" s="15"/>
      <c r="AE51" s="16"/>
      <c r="AF51" s="16"/>
      <c r="AG51" s="16"/>
      <c r="AH51" s="16"/>
      <c r="AI51" s="13"/>
      <c r="AJ51" s="13"/>
      <c r="AK51" s="13"/>
      <c r="AL51" s="13"/>
    </row>
    <row r="52" spans="1:38" x14ac:dyDescent="0.2">
      <c r="A52" s="32" t="s">
        <v>29</v>
      </c>
      <c r="B52" s="16">
        <f>SUM(C52:D52)</f>
        <v>60</v>
      </c>
      <c r="C52" s="16">
        <f>(G52+K52+O52+S52+W52+AA52)*15</f>
        <v>30</v>
      </c>
      <c r="D52" s="16">
        <f>(H52+L52+P52+T52+X52+AB52)*15</f>
        <v>30</v>
      </c>
      <c r="E52" s="5">
        <f>+J52+N52+R52+V52+Z52+AD52+AH52</f>
        <v>4</v>
      </c>
      <c r="F52" s="39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>
        <v>2</v>
      </c>
      <c r="X52" s="14">
        <v>2</v>
      </c>
      <c r="Y52" s="14" t="s">
        <v>5</v>
      </c>
      <c r="Z52" s="14">
        <v>4</v>
      </c>
      <c r="AA52" s="14"/>
      <c r="AB52" s="14"/>
      <c r="AC52" s="14"/>
      <c r="AD52" s="15"/>
      <c r="AE52" s="16"/>
      <c r="AF52" s="16"/>
      <c r="AG52" s="16"/>
      <c r="AH52" s="16"/>
      <c r="AI52" s="13"/>
      <c r="AJ52" s="13"/>
      <c r="AK52" s="13"/>
      <c r="AL52" s="13"/>
    </row>
    <row r="53" spans="1:38" x14ac:dyDescent="0.2">
      <c r="A53" s="32" t="s">
        <v>28</v>
      </c>
      <c r="B53" s="16">
        <f>SUM(C53:D53)</f>
        <v>45</v>
      </c>
      <c r="C53" s="16">
        <f>(G53+K53+O53+S53+W53+AA53)*15</f>
        <v>15</v>
      </c>
      <c r="D53" s="16">
        <f>(H53+L53+P53+T53+X53+AB53)*15</f>
        <v>30</v>
      </c>
      <c r="E53" s="5">
        <f>+J53+N53+R53+V53+Z53+AD53+AH53</f>
        <v>4</v>
      </c>
      <c r="F53" s="40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>
        <v>1</v>
      </c>
      <c r="AB53" s="14">
        <v>2</v>
      </c>
      <c r="AC53" s="14" t="s">
        <v>5</v>
      </c>
      <c r="AD53" s="15">
        <v>4</v>
      </c>
      <c r="AE53" s="16"/>
      <c r="AF53" s="16"/>
      <c r="AG53" s="16"/>
      <c r="AH53" s="16"/>
      <c r="AI53" s="13"/>
      <c r="AJ53" s="13"/>
      <c r="AK53" s="13"/>
      <c r="AL53" s="13"/>
    </row>
    <row r="54" spans="1:38" x14ac:dyDescent="0.2">
      <c r="A54" s="32" t="s">
        <v>27</v>
      </c>
      <c r="B54" s="16">
        <f>SUM(C54:D54)</f>
        <v>45</v>
      </c>
      <c r="C54" s="16">
        <f>(G54+K54+O54+S54+W54+AA54)*15</f>
        <v>30</v>
      </c>
      <c r="D54" s="16">
        <f>(H54+L54+P54+T54+X54+AB54)*15</f>
        <v>15</v>
      </c>
      <c r="E54" s="5">
        <f>+J54+N54+R54+V54+Z54+AD54+AH54</f>
        <v>4</v>
      </c>
      <c r="F54" s="39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>
        <v>2</v>
      </c>
      <c r="AB54" s="14">
        <v>1</v>
      </c>
      <c r="AC54" s="14" t="s">
        <v>5</v>
      </c>
      <c r="AD54" s="15">
        <v>4</v>
      </c>
      <c r="AE54" s="16"/>
      <c r="AF54" s="16"/>
      <c r="AG54" s="16"/>
      <c r="AH54" s="16"/>
      <c r="AI54" s="13"/>
      <c r="AJ54" s="13"/>
      <c r="AK54" s="13"/>
      <c r="AL54" s="13"/>
    </row>
    <row r="55" spans="1:38" ht="22.5" x14ac:dyDescent="0.2">
      <c r="A55" s="38" t="s">
        <v>26</v>
      </c>
      <c r="B55" s="16">
        <f>SUM(C55:D55)</f>
        <v>30</v>
      </c>
      <c r="C55" s="16">
        <f>(G55+K55+O55+S55+W55+AA55)*15</f>
        <v>0</v>
      </c>
      <c r="D55" s="16">
        <f>(H55+L55+P55+T55+X55+AB55)*15</f>
        <v>30</v>
      </c>
      <c r="E55" s="5">
        <f>+J55+N55+R55+V55+Z55+AD55+AH55</f>
        <v>3</v>
      </c>
      <c r="F55" s="31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>
        <v>0</v>
      </c>
      <c r="AB55" s="14">
        <v>2</v>
      </c>
      <c r="AC55" s="14" t="s">
        <v>5</v>
      </c>
      <c r="AD55" s="15">
        <v>3</v>
      </c>
      <c r="AE55" s="16"/>
      <c r="AF55" s="16"/>
      <c r="AG55" s="16"/>
      <c r="AH55" s="16"/>
      <c r="AI55" s="13"/>
      <c r="AJ55" s="13"/>
      <c r="AK55" s="13"/>
      <c r="AL55" s="13"/>
    </row>
    <row r="56" spans="1:38" x14ac:dyDescent="0.2">
      <c r="A56" s="32" t="s">
        <v>25</v>
      </c>
      <c r="B56" s="16">
        <f>SUM(C56:D56)</f>
        <v>30</v>
      </c>
      <c r="C56" s="16">
        <f>(G56+K56+O56+S56+W56+AA56)*15</f>
        <v>0</v>
      </c>
      <c r="D56" s="16">
        <f>(H56+L56+P56+T56+X56+AB56)*15</f>
        <v>30</v>
      </c>
      <c r="E56" s="5">
        <f>+J56+N56+R56+V56+Z56+AD56+AH56</f>
        <v>3</v>
      </c>
      <c r="F56" s="31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>
        <v>0</v>
      </c>
      <c r="AB56" s="14">
        <v>2</v>
      </c>
      <c r="AC56" s="14" t="s">
        <v>5</v>
      </c>
      <c r="AD56" s="15">
        <v>3</v>
      </c>
      <c r="AE56" s="16"/>
      <c r="AF56" s="16"/>
      <c r="AG56" s="16"/>
      <c r="AH56" s="16"/>
      <c r="AI56" s="13"/>
      <c r="AJ56" s="13"/>
      <c r="AK56" s="13"/>
      <c r="AL56" s="13"/>
    </row>
    <row r="57" spans="1:38" ht="15.75" x14ac:dyDescent="0.25">
      <c r="A57" s="37" t="s">
        <v>24</v>
      </c>
      <c r="B57" s="36"/>
      <c r="C57" s="36"/>
      <c r="D57" s="35"/>
      <c r="E57" s="29">
        <f>SUM(E58:E64)</f>
        <v>26</v>
      </c>
      <c r="F57" s="31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5"/>
      <c r="AE57" s="16"/>
      <c r="AF57" s="16"/>
      <c r="AG57" s="16"/>
      <c r="AH57" s="16"/>
      <c r="AI57" s="13"/>
      <c r="AJ57" s="13"/>
      <c r="AK57" s="13"/>
      <c r="AL57" s="13"/>
    </row>
    <row r="58" spans="1:38" x14ac:dyDescent="0.2">
      <c r="A58" s="32" t="s">
        <v>23</v>
      </c>
      <c r="B58" s="16">
        <f>SUM(C58:D58)</f>
        <v>45</v>
      </c>
      <c r="C58" s="16">
        <f>(G58+K58+O58+S58+W58+AA58+AE58)*15</f>
        <v>15</v>
      </c>
      <c r="D58" s="16">
        <f>(H58+L58+P58+T58+X58+AB58+AF58)*15</f>
        <v>30</v>
      </c>
      <c r="E58" s="5">
        <f>+J58+N58+R58+V58+Z58+AD58+AH58</f>
        <v>4</v>
      </c>
      <c r="F58" s="31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>
        <v>1</v>
      </c>
      <c r="X58" s="14">
        <v>2</v>
      </c>
      <c r="Y58" s="14" t="s">
        <v>5</v>
      </c>
      <c r="Z58" s="14">
        <v>4</v>
      </c>
      <c r="AA58" s="14"/>
      <c r="AB58" s="14"/>
      <c r="AC58" s="14"/>
      <c r="AD58" s="15"/>
      <c r="AE58" s="14"/>
      <c r="AF58" s="14"/>
      <c r="AG58" s="14"/>
      <c r="AH58" s="14"/>
      <c r="AI58" s="13"/>
      <c r="AJ58" s="13"/>
      <c r="AK58" s="13"/>
      <c r="AL58" s="13"/>
    </row>
    <row r="59" spans="1:38" x14ac:dyDescent="0.2">
      <c r="A59" s="34" t="s">
        <v>22</v>
      </c>
      <c r="B59" s="16">
        <f>SUM(C59:D59)</f>
        <v>45</v>
      </c>
      <c r="C59" s="16">
        <f>(G59+K59+O59+S59+W59+AA59+AE59)*15</f>
        <v>15</v>
      </c>
      <c r="D59" s="16">
        <f>(H59+L59+P59+T59+X59+AB59+AF59)*15</f>
        <v>30</v>
      </c>
      <c r="E59" s="5">
        <f>+J59+N59+R59+V59+Z59+AD59+AH59</f>
        <v>4</v>
      </c>
      <c r="F59" s="31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>
        <v>1</v>
      </c>
      <c r="X59" s="14">
        <v>2</v>
      </c>
      <c r="Y59" s="14" t="s">
        <v>10</v>
      </c>
      <c r="Z59" s="14">
        <v>4</v>
      </c>
      <c r="AA59" s="14"/>
      <c r="AB59" s="14"/>
      <c r="AC59" s="14"/>
      <c r="AD59" s="15"/>
      <c r="AE59" s="14"/>
      <c r="AF59" s="14"/>
      <c r="AG59" s="14"/>
      <c r="AH59" s="14"/>
      <c r="AI59" s="13"/>
      <c r="AJ59" s="13"/>
      <c r="AK59" s="13"/>
      <c r="AL59" s="13"/>
    </row>
    <row r="60" spans="1:38" x14ac:dyDescent="0.2">
      <c r="A60" s="34" t="s">
        <v>21</v>
      </c>
      <c r="B60" s="16">
        <f>SUM(C60:D60)</f>
        <v>45</v>
      </c>
      <c r="C60" s="16">
        <f>(G60+K60+O60+S60+W60+AA60+AE60)*15</f>
        <v>15</v>
      </c>
      <c r="D60" s="16">
        <f>(H60+L60+P60+T60+X60+AB60+AF60)*15</f>
        <v>30</v>
      </c>
      <c r="E60" s="5">
        <f>+J60+N60+R60+V60+Z60+AD60+AH60</f>
        <v>4</v>
      </c>
      <c r="F60" s="31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>
        <v>1</v>
      </c>
      <c r="X60" s="14">
        <v>2</v>
      </c>
      <c r="Y60" s="14" t="s">
        <v>5</v>
      </c>
      <c r="Z60" s="14">
        <v>4</v>
      </c>
      <c r="AA60" s="14"/>
      <c r="AB60" s="14"/>
      <c r="AC60" s="14"/>
      <c r="AD60" s="15"/>
      <c r="AE60" s="14"/>
      <c r="AF60" s="14"/>
      <c r="AG60" s="14"/>
      <c r="AH60" s="14"/>
      <c r="AI60" s="13"/>
      <c r="AJ60" s="13"/>
      <c r="AK60" s="13"/>
      <c r="AL60" s="13"/>
    </row>
    <row r="61" spans="1:38" x14ac:dyDescent="0.2">
      <c r="A61" s="34" t="s">
        <v>20</v>
      </c>
      <c r="B61" s="16">
        <f>SUM(C61:D61)</f>
        <v>45</v>
      </c>
      <c r="C61" s="16">
        <f>(G61+K61+O61+S61+W61+AA61+AE61)*15</f>
        <v>15</v>
      </c>
      <c r="D61" s="16">
        <f>(H61+L61+P61+T61+X61+AB61+AF61)*15</f>
        <v>30</v>
      </c>
      <c r="E61" s="5">
        <f>+J61+N61+R61+V61+Z61+AD61+AH61</f>
        <v>4</v>
      </c>
      <c r="F61" s="31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>
        <v>1</v>
      </c>
      <c r="AB61" s="14">
        <v>2</v>
      </c>
      <c r="AC61" s="14" t="s">
        <v>5</v>
      </c>
      <c r="AD61" s="15">
        <v>4</v>
      </c>
      <c r="AE61" s="14"/>
      <c r="AF61" s="14"/>
      <c r="AG61" s="14"/>
      <c r="AH61" s="14"/>
      <c r="AI61" s="13"/>
      <c r="AJ61" s="13"/>
      <c r="AK61" s="13"/>
      <c r="AL61" s="13"/>
    </row>
    <row r="62" spans="1:38" ht="22.5" x14ac:dyDescent="0.2">
      <c r="A62" s="33" t="s">
        <v>19</v>
      </c>
      <c r="B62" s="16">
        <f>SUM(C62:D62)</f>
        <v>45</v>
      </c>
      <c r="C62" s="16">
        <f>(G62+K62+O62+S62+W62+AA62+AE62)*15</f>
        <v>15</v>
      </c>
      <c r="D62" s="16">
        <f>(H62+L62+P62+T62+X62+AB62+AF62)*15</f>
        <v>30</v>
      </c>
      <c r="E62" s="5">
        <f>+J62+N62+R62+V62+Z62+AD62+AH62</f>
        <v>4</v>
      </c>
      <c r="F62" s="31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>
        <v>1</v>
      </c>
      <c r="AB62" s="14">
        <v>2</v>
      </c>
      <c r="AC62" s="14" t="s">
        <v>5</v>
      </c>
      <c r="AD62" s="15">
        <v>4</v>
      </c>
      <c r="AE62" s="14"/>
      <c r="AF62" s="14"/>
      <c r="AG62" s="14"/>
      <c r="AH62" s="14"/>
      <c r="AI62" s="13"/>
      <c r="AJ62" s="13"/>
      <c r="AK62" s="13"/>
      <c r="AL62" s="13"/>
    </row>
    <row r="63" spans="1:38" x14ac:dyDescent="0.2">
      <c r="A63" s="33" t="s">
        <v>18</v>
      </c>
      <c r="B63" s="16">
        <f>SUM(C63:D63)</f>
        <v>30</v>
      </c>
      <c r="C63" s="16">
        <f>(G63+K63+O63+S63+W63+AA63+AE63)*15</f>
        <v>0</v>
      </c>
      <c r="D63" s="16">
        <f>(H63+L63+P63+T63+X63+AB63+AF63)*15</f>
        <v>30</v>
      </c>
      <c r="E63" s="5">
        <f>+J63+N63+R63+V63+Z63+AD63+AH63</f>
        <v>3</v>
      </c>
      <c r="F63" s="31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>
        <v>0</v>
      </c>
      <c r="AB63" s="14">
        <v>2</v>
      </c>
      <c r="AC63" s="14" t="s">
        <v>5</v>
      </c>
      <c r="AD63" s="15">
        <v>3</v>
      </c>
      <c r="AE63" s="14"/>
      <c r="AF63" s="14"/>
      <c r="AG63" s="14"/>
      <c r="AH63" s="14"/>
      <c r="AI63" s="13"/>
      <c r="AJ63" s="13"/>
      <c r="AK63" s="13"/>
      <c r="AL63" s="13"/>
    </row>
    <row r="64" spans="1:38" x14ac:dyDescent="0.2">
      <c r="A64" s="32" t="s">
        <v>17</v>
      </c>
      <c r="B64" s="16">
        <f>SUM(C64:D64)</f>
        <v>30</v>
      </c>
      <c r="C64" s="16">
        <f>(G64+K64+O64+S64+W64+AA64+AE64)*15</f>
        <v>0</v>
      </c>
      <c r="D64" s="16">
        <f>(H64+L64+P64+T64+X64+AB64+AF64)*15</f>
        <v>30</v>
      </c>
      <c r="E64" s="5">
        <f>+J64+N64+R64+V64+Z64+AD64+AH64</f>
        <v>3</v>
      </c>
      <c r="F64" s="31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>
        <v>0</v>
      </c>
      <c r="AB64" s="14">
        <v>2</v>
      </c>
      <c r="AC64" s="14" t="s">
        <v>5</v>
      </c>
      <c r="AD64" s="15">
        <v>3</v>
      </c>
      <c r="AE64" s="14"/>
      <c r="AF64" s="14"/>
      <c r="AG64" s="14"/>
      <c r="AH64" s="14"/>
      <c r="AI64" s="13"/>
      <c r="AJ64" s="13"/>
      <c r="AK64" s="13"/>
      <c r="AL64" s="13"/>
    </row>
    <row r="65" spans="1:38" ht="13.5" customHeight="1" x14ac:dyDescent="0.2">
      <c r="A65" s="12" t="s">
        <v>4</v>
      </c>
      <c r="B65" s="5">
        <f>SUM(B8:B56)</f>
        <v>2130</v>
      </c>
      <c r="C65" s="5">
        <f>SUM(C8:C56)</f>
        <v>990</v>
      </c>
      <c r="D65" s="5">
        <f>SUM(D8:D56)</f>
        <v>1140</v>
      </c>
      <c r="E65" s="5">
        <f>+E7+E30+E35+E49</f>
        <v>170</v>
      </c>
      <c r="F65" s="16"/>
      <c r="G65" s="5">
        <f>SUM(G8:G56)</f>
        <v>14</v>
      </c>
      <c r="H65" s="5">
        <f>SUM(H8:H56)</f>
        <v>14</v>
      </c>
      <c r="I65" s="5">
        <f>SUM(I8:I56)</f>
        <v>0</v>
      </c>
      <c r="J65" s="29">
        <f>SUM(J8:J56)</f>
        <v>30</v>
      </c>
      <c r="K65" s="5">
        <f>SUM(K8:K56)</f>
        <v>14</v>
      </c>
      <c r="L65" s="5">
        <f>SUM(L8:L56)</f>
        <v>13</v>
      </c>
      <c r="M65" s="5">
        <f>SUM(M8:M56)</f>
        <v>0</v>
      </c>
      <c r="N65" s="29">
        <f>SUM(N8:N56)</f>
        <v>29</v>
      </c>
      <c r="O65" s="5">
        <f>SUM(O8:O56)</f>
        <v>12</v>
      </c>
      <c r="P65" s="5">
        <f>SUM(P8:P56)</f>
        <v>13</v>
      </c>
      <c r="Q65" s="5">
        <f>SUM(Q8:Q56)</f>
        <v>0</v>
      </c>
      <c r="R65" s="29">
        <f>SUM(R8:R56)</f>
        <v>29</v>
      </c>
      <c r="S65" s="5">
        <f>SUM(S8:S56)</f>
        <v>8</v>
      </c>
      <c r="T65" s="5">
        <f>SUM(T8:T56)</f>
        <v>10</v>
      </c>
      <c r="U65" s="5">
        <f>SUM(U8:U56)</f>
        <v>0</v>
      </c>
      <c r="V65" s="29">
        <f>SUM(V8:V56)</f>
        <v>22</v>
      </c>
      <c r="W65" s="5">
        <f>SUM(W8:W56)</f>
        <v>11</v>
      </c>
      <c r="X65" s="5">
        <f>SUM(X8:X56)</f>
        <v>12</v>
      </c>
      <c r="Y65" s="5">
        <f>SUM(Y8:Y56)</f>
        <v>0</v>
      </c>
      <c r="Z65" s="29">
        <f>SUM(Z8:Z56)</f>
        <v>31</v>
      </c>
      <c r="AA65" s="5">
        <f>SUM(AA8:AA56)</f>
        <v>7</v>
      </c>
      <c r="AB65" s="5">
        <f>SUM(AB8:AB56)</f>
        <v>14</v>
      </c>
      <c r="AC65" s="5">
        <f>SUM(AC8:AC56)</f>
        <v>0</v>
      </c>
      <c r="AD65" s="30">
        <f>SUM(AD8:AD56)</f>
        <v>29</v>
      </c>
      <c r="AE65" s="5">
        <f>SUM(AE8:AE56)</f>
        <v>0</v>
      </c>
      <c r="AF65" s="5">
        <f>SUM(AF8:AF56)</f>
        <v>0</v>
      </c>
      <c r="AG65" s="5">
        <f>SUM(AG8:AG56)</f>
        <v>0</v>
      </c>
      <c r="AH65" s="29">
        <f>SUM(AH8:AH56)</f>
        <v>0</v>
      </c>
      <c r="AI65" s="5">
        <f>SUM(AI8:AI56)</f>
        <v>0</v>
      </c>
      <c r="AJ65" s="5">
        <f>SUM(AJ8:AJ56)</f>
        <v>0</v>
      </c>
      <c r="AK65" s="5">
        <f>SUM(AK8:AK56)</f>
        <v>0</v>
      </c>
      <c r="AL65" s="29">
        <f>SUM(AL8:AL56)</f>
        <v>0</v>
      </c>
    </row>
    <row r="66" spans="1:38" x14ac:dyDescent="0.2">
      <c r="A66" s="28"/>
      <c r="B66" s="28"/>
      <c r="C66" s="28"/>
      <c r="D66" s="28"/>
      <c r="E66" s="25"/>
      <c r="F66" s="27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6"/>
      <c r="AE66" s="25"/>
      <c r="AF66" s="25"/>
      <c r="AG66" s="25"/>
      <c r="AH66" s="25"/>
      <c r="AI66" s="13"/>
      <c r="AJ66" s="13"/>
      <c r="AK66" s="13"/>
      <c r="AL66" s="13"/>
    </row>
    <row r="67" spans="1:38" x14ac:dyDescent="0.2">
      <c r="A67" s="21" t="s">
        <v>16</v>
      </c>
      <c r="B67" s="18">
        <f>C67+D67</f>
        <v>60</v>
      </c>
      <c r="C67" s="17">
        <f>(G67+K67+O67+S67+W67+AA67)*15</f>
        <v>0</v>
      </c>
      <c r="D67" s="16">
        <f>(H67+L67+P67+T67+X67+AB67)*15</f>
        <v>60</v>
      </c>
      <c r="E67" s="5">
        <f>+J67+N67+R67+V67+Z67+AD67+AH67</f>
        <v>0</v>
      </c>
      <c r="F67" s="16"/>
      <c r="G67" s="24">
        <v>0</v>
      </c>
      <c r="H67" s="24">
        <v>2</v>
      </c>
      <c r="I67" s="24" t="s">
        <v>15</v>
      </c>
      <c r="J67" s="24">
        <v>0</v>
      </c>
      <c r="K67" s="24">
        <v>0</v>
      </c>
      <c r="L67" s="24">
        <v>2</v>
      </c>
      <c r="M67" s="24" t="s">
        <v>15</v>
      </c>
      <c r="N67" s="24">
        <v>0</v>
      </c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3"/>
      <c r="AE67" s="22"/>
      <c r="AF67" s="22"/>
      <c r="AG67" s="22"/>
      <c r="AH67" s="22"/>
      <c r="AI67" s="13"/>
      <c r="AJ67" s="13"/>
      <c r="AK67" s="13"/>
      <c r="AL67" s="13"/>
    </row>
    <row r="68" spans="1:38" x14ac:dyDescent="0.2">
      <c r="A68" s="21" t="s">
        <v>14</v>
      </c>
      <c r="B68" s="18">
        <f>C68+D68</f>
        <v>30</v>
      </c>
      <c r="C68" s="17">
        <f>(G68+K68+O68+S68+W68+AA68)*15</f>
        <v>0</v>
      </c>
      <c r="D68" s="16">
        <f>(H68+L68+P68+T68+X68+AB68)*15</f>
        <v>30</v>
      </c>
      <c r="E68" s="5">
        <f>+J68+N68+R68+V68+Z68+AD68+AH68</f>
        <v>3</v>
      </c>
      <c r="F68" s="16"/>
      <c r="G68" s="14"/>
      <c r="H68" s="14"/>
      <c r="I68" s="14"/>
      <c r="J68" s="14"/>
      <c r="K68" s="14">
        <v>0</v>
      </c>
      <c r="L68" s="14">
        <v>2</v>
      </c>
      <c r="M68" s="14" t="s">
        <v>5</v>
      </c>
      <c r="N68" s="14">
        <v>3</v>
      </c>
      <c r="O68" s="14"/>
      <c r="P68" s="14"/>
      <c r="Q68" s="14"/>
      <c r="R68" s="14"/>
      <c r="S68" s="14"/>
      <c r="T68" s="14"/>
      <c r="U68" s="14"/>
      <c r="V68" s="14"/>
      <c r="W68" s="24"/>
      <c r="X68" s="24"/>
      <c r="Y68" s="24"/>
      <c r="Z68" s="24"/>
      <c r="AA68" s="24"/>
      <c r="AB68" s="24"/>
      <c r="AC68" s="24"/>
      <c r="AD68" s="23"/>
      <c r="AE68" s="22"/>
      <c r="AF68" s="22"/>
      <c r="AG68" s="22"/>
      <c r="AH68" s="22"/>
      <c r="AI68" s="13"/>
      <c r="AJ68" s="13"/>
      <c r="AK68" s="13"/>
      <c r="AL68" s="13"/>
    </row>
    <row r="69" spans="1:38" x14ac:dyDescent="0.2">
      <c r="A69" s="21" t="s">
        <v>13</v>
      </c>
      <c r="B69" s="18">
        <f>C69+D69</f>
        <v>45</v>
      </c>
      <c r="C69" s="17">
        <f>(G69+K69+O69+S69+W69+AA69)*15</f>
        <v>15</v>
      </c>
      <c r="D69" s="16">
        <f>(H69+L69+P69+T69+X69+AB69)*15</f>
        <v>30</v>
      </c>
      <c r="E69" s="5">
        <f>+J69+N69+R69+V69+Z69+AD69+AH69</f>
        <v>4</v>
      </c>
      <c r="F69" s="16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>
        <v>1</v>
      </c>
      <c r="T69" s="14">
        <v>2</v>
      </c>
      <c r="U69" s="14" t="s">
        <v>5</v>
      </c>
      <c r="V69" s="14">
        <v>4</v>
      </c>
      <c r="W69" s="24"/>
      <c r="X69" s="24"/>
      <c r="Y69" s="24"/>
      <c r="Z69" s="24"/>
      <c r="AA69" s="24"/>
      <c r="AB69" s="24"/>
      <c r="AC69" s="24"/>
      <c r="AD69" s="23"/>
      <c r="AE69" s="22"/>
      <c r="AF69" s="22"/>
      <c r="AG69" s="22"/>
      <c r="AH69" s="22"/>
      <c r="AI69" s="13"/>
      <c r="AJ69" s="13"/>
      <c r="AK69" s="13"/>
      <c r="AL69" s="13"/>
    </row>
    <row r="70" spans="1:38" x14ac:dyDescent="0.2">
      <c r="A70" s="21" t="s">
        <v>12</v>
      </c>
      <c r="B70" s="18">
        <f>C70+D70</f>
        <v>90</v>
      </c>
      <c r="C70" s="17">
        <f>(G70+K70+O70+S70+W70+AA70)*15</f>
        <v>0</v>
      </c>
      <c r="D70" s="16">
        <f>(H70+L70+P70+T70+X70+AB70)*15</f>
        <v>90</v>
      </c>
      <c r="E70" s="5">
        <f>+J70+N70+R70+V70+Z70+AD70+AH70</f>
        <v>3</v>
      </c>
      <c r="F70" s="16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>
        <v>0</v>
      </c>
      <c r="T70" s="14">
        <v>6</v>
      </c>
      <c r="U70" s="14" t="s">
        <v>5</v>
      </c>
      <c r="V70" s="14">
        <v>3</v>
      </c>
      <c r="W70" s="24"/>
      <c r="X70" s="24"/>
      <c r="Y70" s="24"/>
      <c r="Z70" s="24"/>
      <c r="AA70" s="24"/>
      <c r="AB70" s="24"/>
      <c r="AC70" s="24"/>
      <c r="AD70" s="23"/>
      <c r="AE70" s="22"/>
      <c r="AF70" s="22"/>
      <c r="AG70" s="22"/>
      <c r="AH70" s="22"/>
      <c r="AI70" s="13"/>
      <c r="AJ70" s="13"/>
      <c r="AK70" s="13"/>
      <c r="AL70" s="13"/>
    </row>
    <row r="71" spans="1:38" x14ac:dyDescent="0.2">
      <c r="A71" s="21" t="s">
        <v>11</v>
      </c>
      <c r="B71" s="18">
        <f>C71+D71</f>
        <v>30</v>
      </c>
      <c r="C71" s="17">
        <f>(G71+K71+O71+S71+W71+AA71)*15</f>
        <v>0</v>
      </c>
      <c r="D71" s="16">
        <f>(H71+L71+P71+T71+X71+AB71)*15</f>
        <v>30</v>
      </c>
      <c r="E71" s="5">
        <f>+J71+N71+R71+V71+Z71+AD71+AH71</f>
        <v>1</v>
      </c>
      <c r="F71" s="16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14"/>
      <c r="X71" s="14"/>
      <c r="Y71" s="14"/>
      <c r="Z71" s="14"/>
      <c r="AA71" s="14">
        <v>0</v>
      </c>
      <c r="AB71" s="14">
        <v>2</v>
      </c>
      <c r="AC71" s="14" t="s">
        <v>10</v>
      </c>
      <c r="AD71" s="15">
        <v>1</v>
      </c>
      <c r="AE71" s="14"/>
      <c r="AF71" s="14"/>
      <c r="AG71" s="14"/>
      <c r="AH71" s="14"/>
      <c r="AI71" s="13"/>
      <c r="AJ71" s="13"/>
      <c r="AK71" s="13"/>
      <c r="AL71" s="13"/>
    </row>
    <row r="72" spans="1:38" x14ac:dyDescent="0.2">
      <c r="A72" s="21" t="s">
        <v>9</v>
      </c>
      <c r="B72" s="18">
        <f>C72+D72</f>
        <v>30</v>
      </c>
      <c r="C72" s="17">
        <f>(G72+K72+O72+S72+W72+AA72+AE72)*15</f>
        <v>0</v>
      </c>
      <c r="D72" s="16">
        <f>(H72+L72+P72+T72+X72+AB72+AF72)*15</f>
        <v>30</v>
      </c>
      <c r="E72" s="5">
        <f>+J72+N72+R72+V72+Z72+AD72+AH72</f>
        <v>2</v>
      </c>
      <c r="F72" s="16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14"/>
      <c r="X72" s="14"/>
      <c r="Y72" s="14"/>
      <c r="Z72" s="14"/>
      <c r="AA72" s="14"/>
      <c r="AB72" s="14"/>
      <c r="AC72" s="14"/>
      <c r="AD72" s="15"/>
      <c r="AE72" s="14">
        <v>0</v>
      </c>
      <c r="AF72" s="14">
        <v>2</v>
      </c>
      <c r="AG72" s="14" t="s">
        <v>5</v>
      </c>
      <c r="AH72" s="14">
        <v>2</v>
      </c>
      <c r="AI72" s="13"/>
      <c r="AJ72" s="13"/>
      <c r="AK72" s="13"/>
      <c r="AL72" s="13"/>
    </row>
    <row r="73" spans="1:38" x14ac:dyDescent="0.2">
      <c r="A73" s="21" t="s">
        <v>8</v>
      </c>
      <c r="B73" s="18">
        <f>C73+D73</f>
        <v>30</v>
      </c>
      <c r="C73" s="17">
        <f>(G73+K73+O73+S73+W73+AA73+AI73)*15</f>
        <v>0</v>
      </c>
      <c r="D73" s="16">
        <f>(H73+L73+P73+T73+X73+AB73+AJ73)*15</f>
        <v>30</v>
      </c>
      <c r="E73" s="5">
        <f>+J73+N73+R73+V73+Z73+AD73+AH73+AL73</f>
        <v>7</v>
      </c>
      <c r="F73" s="16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14"/>
      <c r="X73" s="14"/>
      <c r="Y73" s="14"/>
      <c r="Z73" s="14"/>
      <c r="AA73" s="14"/>
      <c r="AB73" s="14"/>
      <c r="AC73" s="14"/>
      <c r="AD73" s="15"/>
      <c r="AE73" s="14"/>
      <c r="AF73" s="14"/>
      <c r="AG73" s="14"/>
      <c r="AH73" s="14"/>
      <c r="AI73" s="13">
        <v>0</v>
      </c>
      <c r="AJ73" s="13">
        <v>2</v>
      </c>
      <c r="AK73" s="13" t="s">
        <v>5</v>
      </c>
      <c r="AL73" s="13">
        <v>7</v>
      </c>
    </row>
    <row r="74" spans="1:38" x14ac:dyDescent="0.2">
      <c r="A74" s="21" t="s">
        <v>7</v>
      </c>
      <c r="B74" s="18">
        <v>400</v>
      </c>
      <c r="C74" s="17">
        <v>0</v>
      </c>
      <c r="D74" s="16">
        <v>400</v>
      </c>
      <c r="E74" s="5">
        <v>25</v>
      </c>
      <c r="F74" s="16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14"/>
      <c r="X74" s="14"/>
      <c r="Y74" s="14"/>
      <c r="Z74" s="14"/>
      <c r="AA74" s="14"/>
      <c r="AB74" s="14"/>
      <c r="AC74" s="14"/>
      <c r="AD74" s="15"/>
      <c r="AE74" s="14">
        <v>0</v>
      </c>
      <c r="AF74" s="14">
        <v>27</v>
      </c>
      <c r="AG74" s="14" t="s">
        <v>5</v>
      </c>
      <c r="AH74" s="14">
        <v>25</v>
      </c>
      <c r="AI74" s="13"/>
      <c r="AJ74" s="13"/>
      <c r="AK74" s="13"/>
      <c r="AL74" s="13"/>
    </row>
    <row r="75" spans="1:38" ht="25.5" x14ac:dyDescent="0.2">
      <c r="A75" s="19" t="s">
        <v>6</v>
      </c>
      <c r="B75" s="18">
        <f>C75+D75</f>
        <v>400</v>
      </c>
      <c r="C75" s="17">
        <f>(G75+K75+O75+S75+W75+AA75+AI75)*15</f>
        <v>0</v>
      </c>
      <c r="D75" s="16">
        <v>400</v>
      </c>
      <c r="E75" s="5">
        <f>+J75+N75+R75+V75+Z75+AD75+AH75+AL75</f>
        <v>25</v>
      </c>
      <c r="F75" s="16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5"/>
      <c r="AE75" s="14"/>
      <c r="AF75" s="14"/>
      <c r="AG75" s="14"/>
      <c r="AH75" s="14"/>
      <c r="AI75" s="13">
        <v>0</v>
      </c>
      <c r="AJ75" s="13">
        <v>27</v>
      </c>
      <c r="AK75" s="13" t="s">
        <v>5</v>
      </c>
      <c r="AL75" s="13">
        <v>25</v>
      </c>
    </row>
    <row r="76" spans="1:38" ht="13.5" x14ac:dyDescent="0.25">
      <c r="A76" s="12" t="s">
        <v>4</v>
      </c>
      <c r="B76" s="5">
        <f>SUM(B67:B75)</f>
        <v>1115</v>
      </c>
      <c r="C76" s="5">
        <f>SUM(C67:C75)</f>
        <v>15</v>
      </c>
      <c r="D76" s="5">
        <f>SUM(D67:D75)</f>
        <v>1100</v>
      </c>
      <c r="E76" s="5">
        <f>SUM(E67:E75)</f>
        <v>70</v>
      </c>
      <c r="F76" s="11"/>
      <c r="G76" s="9">
        <f>SUM(G67:G75)+G65</f>
        <v>14</v>
      </c>
      <c r="H76" s="9">
        <f>SUM(H67:H75)+H65</f>
        <v>16</v>
      </c>
      <c r="I76" s="9">
        <f>SUM(I67:I75)+I65</f>
        <v>0</v>
      </c>
      <c r="J76" s="8">
        <f>SUM(J67:J75)+J65</f>
        <v>30</v>
      </c>
      <c r="K76" s="9">
        <f>SUM(K67:K75)+K65</f>
        <v>14</v>
      </c>
      <c r="L76" s="9">
        <f>SUM(L67:L75)+L65</f>
        <v>17</v>
      </c>
      <c r="M76" s="9">
        <f>SUM(M67:M75)+M65</f>
        <v>0</v>
      </c>
      <c r="N76" s="8">
        <f>SUM(N67:N75)+N65</f>
        <v>32</v>
      </c>
      <c r="O76" s="9">
        <f>SUM(O67:O75)+O65</f>
        <v>12</v>
      </c>
      <c r="P76" s="9">
        <f>SUM(P67:P75)+P65</f>
        <v>13</v>
      </c>
      <c r="Q76" s="9">
        <f>SUM(Q67:Q75)+Q65</f>
        <v>0</v>
      </c>
      <c r="R76" s="8">
        <f>SUM(R67:R75)+R65</f>
        <v>29</v>
      </c>
      <c r="S76" s="9">
        <f>SUM(S67:S75)+S65</f>
        <v>9</v>
      </c>
      <c r="T76" s="9">
        <f>SUM(T67:T75)+T65</f>
        <v>18</v>
      </c>
      <c r="U76" s="9">
        <f>SUM(U67:U75)+U65</f>
        <v>0</v>
      </c>
      <c r="V76" s="8">
        <f>SUM(V67:V75)+V65</f>
        <v>29</v>
      </c>
      <c r="W76" s="9">
        <f>SUM(W67:W75)+W65</f>
        <v>11</v>
      </c>
      <c r="X76" s="9">
        <f>SUM(X67:X75)+X65</f>
        <v>12</v>
      </c>
      <c r="Y76" s="9">
        <f>SUM(Y67:Y75)+Y65</f>
        <v>0</v>
      </c>
      <c r="Z76" s="8">
        <f>SUM(Z67:Z75)+Z65</f>
        <v>31</v>
      </c>
      <c r="AA76" s="9">
        <f>SUM(AA67:AA75)+AA65</f>
        <v>7</v>
      </c>
      <c r="AB76" s="9">
        <f>SUM(AB67:AB75)+AB65</f>
        <v>16</v>
      </c>
      <c r="AC76" s="9">
        <f>SUM(AC67:AC75)+AC65</f>
        <v>0</v>
      </c>
      <c r="AD76" s="10">
        <f>SUM(AD67:AD75)+AD65</f>
        <v>30</v>
      </c>
      <c r="AE76" s="9">
        <f>SUM(AE67:AE75)+AE65</f>
        <v>0</v>
      </c>
      <c r="AF76" s="9">
        <f>SUM(AF67:AF75)+AF65</f>
        <v>29</v>
      </c>
      <c r="AG76" s="9">
        <f>SUM(AG67:AG75)+AG65</f>
        <v>0</v>
      </c>
      <c r="AH76" s="8">
        <f>SUM(AH67:AH75)+AH65</f>
        <v>27</v>
      </c>
      <c r="AI76" s="7">
        <f>SUM(AI67:AI75)+AI65</f>
        <v>0</v>
      </c>
      <c r="AJ76" s="7">
        <f>SUM(AJ67:AJ75)+AJ65</f>
        <v>29</v>
      </c>
      <c r="AK76" s="7">
        <f>SUM(AK67:AK75)+AK65</f>
        <v>0</v>
      </c>
      <c r="AL76" s="6">
        <f>SUM(AL67:AL75)+AL65</f>
        <v>32</v>
      </c>
    </row>
    <row r="77" spans="1:38" x14ac:dyDescent="0.2">
      <c r="B77" s="5">
        <f>+B65+B76</f>
        <v>3245</v>
      </c>
      <c r="C77" s="5">
        <f>+C65+C76</f>
        <v>1005</v>
      </c>
      <c r="D77" s="5">
        <f>+D65+D76</f>
        <v>2240</v>
      </c>
      <c r="E77" s="5">
        <f>+E65+E76</f>
        <v>240</v>
      </c>
    </row>
    <row r="78" spans="1:38" x14ac:dyDescent="0.2">
      <c r="E78" s="3"/>
    </row>
    <row r="79" spans="1:38" x14ac:dyDescent="0.2">
      <c r="B79" s="4">
        <f>SUM(C79:D79)</f>
        <v>1</v>
      </c>
      <c r="C79" s="4">
        <f>+C77/B77</f>
        <v>0.30970724191063176</v>
      </c>
      <c r="D79" s="4">
        <f>+D77/B77</f>
        <v>0.6902927580893683</v>
      </c>
      <c r="E79" s="3"/>
    </row>
    <row r="80" spans="1:38" x14ac:dyDescent="0.2">
      <c r="E80" s="3"/>
    </row>
    <row r="81" spans="2:2" x14ac:dyDescent="0.2">
      <c r="B81" s="2" t="s">
        <v>3</v>
      </c>
    </row>
    <row r="82" spans="2:2" x14ac:dyDescent="0.2">
      <c r="B82" s="1" t="s">
        <v>2</v>
      </c>
    </row>
    <row r="83" spans="2:2" x14ac:dyDescent="0.2">
      <c r="B83" s="1" t="s">
        <v>1</v>
      </c>
    </row>
    <row r="84" spans="2:2" x14ac:dyDescent="0.2">
      <c r="B84" s="1" t="s">
        <v>0</v>
      </c>
    </row>
  </sheetData>
  <mergeCells count="34">
    <mergeCell ref="AE4:AH4"/>
    <mergeCell ref="W5:Z5"/>
    <mergeCell ref="AA5:AD5"/>
    <mergeCell ref="A1:A6"/>
    <mergeCell ref="B1:E2"/>
    <mergeCell ref="AA4:AD4"/>
    <mergeCell ref="W3:AD3"/>
    <mergeCell ref="AE3:AL3"/>
    <mergeCell ref="AI5:AL5"/>
    <mergeCell ref="A7:D7"/>
    <mergeCell ref="A30:D30"/>
    <mergeCell ref="A35:D35"/>
    <mergeCell ref="A49:D49"/>
    <mergeCell ref="G5:J5"/>
    <mergeCell ref="K5:N5"/>
    <mergeCell ref="O5:R5"/>
    <mergeCell ref="S5:V5"/>
    <mergeCell ref="E3:E6"/>
    <mergeCell ref="G3:N3"/>
    <mergeCell ref="O3:V3"/>
    <mergeCell ref="G4:J4"/>
    <mergeCell ref="K4:N4"/>
    <mergeCell ref="O4:R4"/>
    <mergeCell ref="S4:V4"/>
    <mergeCell ref="AI4:AL4"/>
    <mergeCell ref="W4:Z4"/>
    <mergeCell ref="A57:D57"/>
    <mergeCell ref="A66:D66"/>
    <mergeCell ref="AE5:AH5"/>
    <mergeCell ref="F1:F6"/>
    <mergeCell ref="G1:AL2"/>
    <mergeCell ref="B3:B6"/>
    <mergeCell ref="C3:C6"/>
    <mergeCell ref="D3:D6"/>
  </mergeCells>
  <printOptions horizontalCentered="1"/>
  <pageMargins left="0.31496062992125984" right="0.23622047244094491" top="1.1023622047244095" bottom="0.31496062992125984" header="0.51181102362204722" footer="0.19685039370078741"/>
  <pageSetup paperSize="9" scale="45" orientation="portrait" verticalDpi="200" r:id="rId1"/>
  <headerFooter alignWithMargins="0">
    <oddHeader>&amp;LDE GTK&amp;C&amp;"Arial,Félkövér"&amp;14Nemzetközi gazdálkodás BA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NG</vt:lpstr>
      <vt:lpstr>NG!Nyomtatási_cím</vt:lpstr>
      <vt:lpstr>NG!Nyomtatási_terület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Szabolcs</dc:creator>
  <cp:lastModifiedBy>Kovács Szabolcs</cp:lastModifiedBy>
  <dcterms:created xsi:type="dcterms:W3CDTF">2021-06-07T11:33:08Z</dcterms:created>
  <dcterms:modified xsi:type="dcterms:W3CDTF">2021-06-07T11:33:27Z</dcterms:modified>
</cp:coreProperties>
</file>